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380283C3-59FB-4575-86F6-7E1B2B04F39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Table_income_quintiles!$A$1:$J$29</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3" l="1"/>
  <c r="P29" i="3"/>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<sst xmlns="http://schemas.openxmlformats.org/spreadsheetml/2006/main" count="2252" uniqueCount="468">
  <si>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</si>
  <si>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</si>
  <si>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</si>
  <si>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</si>
  <si>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</si>
  <si>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</si>
  <si>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</si>
  <si>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</si>
  <si>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</si>
  <si>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</si>
  <si>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</si>
  <si>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</si>
  <si>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</si>
  <si>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</si>
  <si>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</si>
  <si>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</si>
  <si>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</si>
  <si>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</si>
  <si>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</si>
  <si>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</si>
  <si>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</si>
  <si>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</si>
  <si>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</si>
  <si>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</si>
  <si>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</si>
  <si>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</si>
  <si>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</si>
  <si>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</si>
  <si>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</si>
  <si>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</si>
  <si>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</si>
  <si>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</si>
  <si>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</si>
  <si>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</si>
  <si>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</si>
  <si>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</si>
  <si>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</si>
  <si>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</si>
  <si>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</si>
  <si>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</si>
  <si>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</si>
  <si>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</si>
  <si>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</si>
  <si>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</si>
  <si>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</si>
  <si>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</si>
  <si>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</si>
  <si>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</si>
  <si>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</si>
  <si>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</si>
  <si>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</si>
  <si>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</si>
  <si>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</si>
  <si>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</si>
  <si>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</si>
  <si>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</si>
  <si>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</si>
  <si>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</si>
  <si>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</si>
  <si>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</si>
  <si>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</si>
  <si>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</si>
  <si>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</si>
  <si>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</si>
  <si>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</si>
  <si>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</si>
  <si>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</si>
  <si>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</si>
  <si>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</si>
  <si>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</si>
  <si>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</si>
  <si>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</si>
  <si>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</si>
  <si>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</si>
  <si>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</si>
  <si>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</si>
  <si>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</si>
  <si>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</si>
  <si>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</si>
  <si>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</si>
  <si>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</si>
  <si>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</si>
  <si>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</si>
  <si>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</si>
  <si>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</si>
  <si>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</si>
  <si>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</si>
  <si>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</si>
  <si>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</si>
  <si>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</si>
  <si>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</si>
  <si>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</si>
  <si>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</si>
  <si>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</si>
  <si>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</si>
  <si>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</si>
  <si>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</si>
  <si>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</si>
  <si>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</si>
  <si>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</si>
  <si>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</si>
  <si>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</si>
  <si>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</si>
  <si>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</si>
  <si>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</si>
  <si>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</si>
  <si>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</si>
  <si>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</si>
  <si>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</si>
  <si>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</si>
  <si>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</si>
  <si>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</si>
  <si>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</si>
  <si>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</si>
  <si>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</si>
  <si>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</si>
  <si>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</si>
  <si>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</si>
  <si>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</si>
  <si>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</si>
  <si>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</si>
  <si>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</si>
  <si>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</si>
  <si>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</si>
  <si>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</si>
  <si>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</si>
  <si>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</si>
  <si>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</si>
  <si>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</si>
  <si>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</si>
  <si>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</si>
  <si>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</si>
  <si>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</si>
  <si>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</si>
  <si>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</si>
  <si>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</si>
  <si>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</si>
  <si>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</si>
  <si>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</si>
  <si>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</si>
  <si>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</si>
  <si>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</si>
  <si>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</si>
  <si>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</si>
  <si>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</si>
  <si>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</si>
  <si>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</si>
  <si>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</si>
  <si>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</si>
  <si>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</si>
  <si>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</si>
  <si>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</si>
  <si>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</si>
  <si>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</si>
  <si>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</si>
  <si>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</si>
  <si>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</si>
  <si>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</si>
  <si>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</si>
  <si>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</si>
  <si>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</si>
  <si>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</si>
  <si>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</si>
  <si>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</si>
  <si>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</si>
  <si>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</si>
  <si>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</si>
  <si>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</si>
  <si>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</si>
  <si>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</si>
  <si>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</si>
  <si>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</si>
  <si>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</si>
  <si>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</si>
  <si>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</si>
  <si>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</si>
  <si>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</si>
  <si>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</si>
  <si>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</si>
  <si>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</si>
  <si>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</si>
  <si>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</si>
  <si>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</si>
  <si>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</si>
  <si>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</si>
  <si>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</si>
  <si>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</si>
  <si>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</si>
  <si>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</si>
  <si>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</si>
  <si>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</si>
  <si>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</si>
  <si>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</si>
  <si>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</si>
  <si>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</si>
  <si>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</si>
  <si>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</si>
  <si>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</si>
  <si>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</si>
  <si>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</si>
  <si>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</si>
  <si>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</si>
  <si>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</si>
  <si>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</si>
  <si>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</si>
  <si>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</si>
  <si>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</si>
  <si>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</si>
  <si>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</si>
  <si>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</si>
  <si>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</si>
  <si>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</si>
  <si>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</si>
  <si>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</si>
  <si>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</si>
  <si>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</si>
  <si>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</si>
  <si>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</si>
  <si>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</si>
  <si>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</si>
  <si>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</si>
  <si>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</si>
  <si>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</si>
  <si>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</si>
  <si>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</si>
  <si>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</si>
  <si>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</si>
  <si>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</si>
  <si>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</si>
  <si>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</si>
  <si>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</si>
  <si>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</si>
  <si>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</si>
  <si>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</si>
  <si>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</si>
  <si>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</si>
  <si>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</si>
  <si>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</si>
  <si>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</si>
  <si>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</si>
  <si>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</si>
  <si>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</si>
  <si>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</si>
  <si>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</si>
  <si>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</si>
  <si>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</si>
  <si>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</si>
  <si>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</si>
  <si>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</si>
  <si>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</si>
  <si>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</si>
  <si>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</si>
  <si>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</si>
  <si>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</si>
  <si>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</si>
  <si>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</si>
  <si>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</si>
  <si>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</si>
  <si>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</si>
  <si>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</si>
  <si>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</si>
  <si>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</si>
  <si>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</si>
  <si>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</si>
  <si>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</si>
  <si>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</si>
  <si>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</si>
  <si>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</si>
  <si>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</si>
  <si>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</si>
  <si>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</si>
  <si>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</si>
  <si>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</si>
  <si>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</si>
  <si>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</si>
  <si>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</si>
  <si>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</si>
  <si>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</si>
  <si>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</si>
  <si>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</si>
  <si>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</si>
  <si>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</si>
  <si>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</si>
  <si>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</si>
  <si>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</si>
  <si>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</si>
  <si>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</si>
  <si>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</si>
  <si>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</si>
  <si>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</si>
  <si>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</si>
  <si>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</si>
  <si>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</si>
  <si>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</si>
  <si>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</si>
  <si>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</si>
  <si>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</si>
  <si>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</si>
  <si>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</si>
  <si>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</si>
  <si>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</si>
  <si>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</si>
  <si>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</si>
  <si>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</si>
  <si>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</si>
  <si>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</si>
  <si>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</si>
  <si>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</si>
  <si>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</si>
  <si>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</si>
  <si>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</si>
  <si>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</si>
  <si>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</si>
  <si>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</si>
  <si>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</si>
  <si>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</si>
  <si>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</si>
  <si>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</si>
  <si>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</si>
  <si>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</si>
  <si>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</si>
  <si>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</si>
  <si>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</si>
  <si>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</si>
  <si>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</si>
  <si>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</si>
  <si>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</si>
  <si>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</si>
  <si>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</si>
  <si>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</si>
  <si>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</si>
  <si>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</si>
  <si>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</si>
  <si>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</si>
  <si>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</si>
  <si>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</si>
  <si>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</si>
  <si>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</si>
  <si>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</si>
  <si>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</si>
  <si>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</si>
  <si>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</si>
  <si>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</si>
  <si>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</si>
  <si>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</si>
  <si>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</si>
  <si>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</si>
  <si>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</si>
  <si>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</si>
  <si>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</si>
  <si>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</si>
  <si>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</si>
  <si>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</si>
  <si>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</si>
  <si>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</si>
  <si>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</si>
  <si>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</si>
  <si>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</si>
  <si>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</si>
  <si>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</si>
  <si>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</si>
  <si>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</si>
  <si>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</si>
  <si>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</si>
  <si>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</si>
  <si>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</si>
  <si>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</si>
  <si>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</si>
  <si>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</si>
  <si>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</si>
  <si>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</si>
  <si>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</si>
  <si>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</si>
  <si>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</si>
  <si>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</si>
  <si>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</si>
  <si>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</si>
  <si>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</si>
  <si>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</si>
  <si>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</si>
  <si>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</si>
  <si>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</si>
  <si>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</si>
  <si>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</si>
  <si>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</si>
  <si>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</si>
  <si>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</si>
  <si>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</si>
  <si>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</si>
  <si>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</si>
  <si>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</si>
  <si>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</si>
  <si>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</si>
  <si>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</si>
  <si>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</si>
  <si>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</si>
  <si>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</si>
  <si>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</si>
  <si>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</si>
  <si>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</si>
  <si>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</si>
  <si>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</si>
  <si>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</si>
  <si>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</si>
  <si>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</si>
  <si>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</si>
  <si>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</si>
  <si>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</si>
  <si>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</si>
  <si>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</si>
  <si>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</si>
  <si>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</si>
  <si>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</si>
  <si>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</si>
  <si>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</si>
  <si>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</si>
  <si>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</si>
  <si>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</si>
  <si>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</si>
  <si>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</si>
  <si>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</si>
  <si>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</si>
  <si>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</si>
  <si>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</si>
  <si>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(1,3)</t>
  </si>
  <si>
    <t>Count 
(2012/13)</t>
  </si>
  <si>
    <t>Count 
(2017/18)</t>
  </si>
  <si>
    <t>Count 
(2022/23)</t>
  </si>
  <si>
    <t>Adjusted Percent
(2012/13)</t>
  </si>
  <si>
    <t>Adjusted Percent
(2017/18)</t>
  </si>
  <si>
    <t>Adjusted Percent
(2022/23)</t>
  </si>
  <si>
    <t>Crude Percent
(2012/13)</t>
  </si>
  <si>
    <t>Crude Percent
(2017/18)</t>
  </si>
  <si>
    <t>(1,2)</t>
  </si>
  <si>
    <t>(1,a)</t>
  </si>
  <si>
    <t>s</t>
  </si>
  <si>
    <t>(s)</t>
  </si>
  <si>
    <t>(3,b)</t>
  </si>
  <si>
    <t>(a)</t>
  </si>
  <si>
    <t>Count and percent of residents (age 50+) diagnosed with disorder</t>
  </si>
  <si>
    <t xml:space="preserve">Adjusted Prevalence of Osteoporosis by Income Quintile, 2012/13, 2017/18 and 2022/23
</t>
  </si>
  <si>
    <t>Crude and Age &amp; Sex Adjusted Average Annual Osteoporosis Prevalence by Income Quintile, 2008-2012(ref), 2012/13, 2017/18, &amp; 2022/23, per 100</t>
  </si>
  <si>
    <t>Crude and Age &amp; Sex Adjusted Average Annual Osteoporosis Prevalence by Regions, 2012/13, 2017/18 &amp; 2022/23 (ref), per 100</t>
  </si>
  <si>
    <t>(2,3,a)</t>
  </si>
  <si>
    <t>(3,a)</t>
  </si>
  <si>
    <t>(2,a,b)</t>
  </si>
  <si>
    <t>(b)</t>
  </si>
  <si>
    <t>(2,b)</t>
  </si>
  <si>
    <t>(2,3,b)</t>
  </si>
  <si>
    <t>Age- and sex-adjusted percent of residents (age 50+) diagnosed with disorder</t>
  </si>
  <si>
    <t xml:space="preserve">date:  November 28, 2024 </t>
  </si>
  <si>
    <t>(3,a,b)</t>
  </si>
  <si>
    <t>Community Area</t>
  </si>
  <si>
    <t>Neighborhood Cluster</t>
  </si>
  <si>
    <t>District</t>
  </si>
  <si>
    <t>If you require this document in a different accessible format, please contact us: by phone at 204-789-3819 or by email at info@cpe.umanitoba.ca.</t>
  </si>
  <si>
    <t>End of worksheet</t>
  </si>
  <si>
    <t xml:space="preserve">Statistical Tests for Adjusted Prevalence of Osteoporosis by Income Quintile, 2012/13, 2017/18 and 2022/23
</t>
  </si>
  <si>
    <t>bold = statistically significant</t>
  </si>
  <si>
    <t>Crude Percent
(2022/23)</t>
  </si>
  <si>
    <t>Health Region</t>
  </si>
  <si>
    <t xml:space="preserve">Osteoporosis Prevalence Counts, Crude Prevalence, and Adjusted Prevalence by Health Region, 2012/13, 2017/18 and 2022/23
</t>
  </si>
  <si>
    <t xml:space="preserve">Osteoporosis Prevalence Counts, Crude Prevalence, and Adjusted Prevalence by Winnipeg Community Area, 2012/13, 2017/18 and 2022/23
</t>
  </si>
  <si>
    <t xml:space="preserve">Osteoporosis Prevalence Counts, Crude Prevalence, and Adjusted Prevalence by Winnipeg Neighbourhood Cluster, 2012/13, 2017/18 and 2022/23
</t>
  </si>
  <si>
    <t xml:space="preserve">Osteoporosis Prevalence Counts, Crude Prevalence, and Adjusted Prevalence by District in Southern Health-Santé Sud, 2012/13, 2017/18 and 2022/23
</t>
  </si>
  <si>
    <t xml:space="preserve">Osteoporosis Prevalence Counts, Crude Prevalence, and Adjusted Prevalence by District in Interlake-Eastern RHA, 2012/13, 2017/18 and 2022/23
</t>
  </si>
  <si>
    <t xml:space="preserve">Osteoporosis Prevalence Counts, Crude Prevalence, and Adjusted Prevalence by District in Prairie Mountain, 2012/13, 2017/18 and 2022/23
</t>
  </si>
  <si>
    <t xml:space="preserve">Osteoporosis Prevalence Counts, Crude Prevalence, and Adjusted Prevalence by District in Northern Health Region,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</si>
</sst>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2" fontId="41" fillId="0" borderId="11" xfId="103" applyFill="1" applyAlignment="1">
      <alignment horizontal="center" vertical="center"/>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alignment horizontal="center" vertical="center" textRotation="0" wrapText="0" indent="0" justifyLastLine="0" shrinkToFit="0" readingOrder="0"/>
      <border outline="0">
        <left style="thin">
          <color theme="7"/>
        </left>
      </border>
    </dxf>
    <dxf>
      <font>
        <strike val="0"/>
        <outline val="0"/>
        <shadow val="0"/>
        <u val="none"/>
        <vertAlign val="baseline"/>
        <name val="Arial"/>
        <family val="2"/>
        <scheme val="none"/>
      </font>
      <alignment horizontal="center" vertical="center" textRotation="0" wrapText="0" indent="0" justifyLastLine="0" shrinkToFit="0" readingOrder="0"/>
      <border outline="0">
        <left style="thin">
          <color theme="7"/>
        </left>
        <right style="thin">
          <color theme="7"/>
        </right>
      </border>
    </dxf>
    <dxf>
      <font>
        <strike val="0"/>
        <outline val="0"/>
        <shadow val="0"/>
        <u val="none"/>
        <vertAlign val="baseline"/>
        <name val="Arial"/>
        <family val="2"/>
        <scheme val="none"/>
      </font>
      <alignment horizontal="center" vertical="center" textRotation="0" wrapText="0" indent="0" justifyLastLine="0" shrinkToFit="0" readingOrder="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c:v>
                  </c:pt>
                  <c:pt idx="2">
                    <c:v>Prairie Mountain Health (1,a)</c:v>
                  </c:pt>
                  <c:pt idx="3">
                    <c:v>Interlake-Eastern RHA  </c:v>
                  </c:pt>
                  <c:pt idx="4">
                    <c:v>Winnipeg RHA  </c:v>
                  </c:pt>
                  <c:pt idx="5">
                    <c:v>Southern Health-Santé Sud (2,3,a)</c:v>
                  </c:pt>
                </c:lvl>
                <c:lvl>
                  <c:pt idx="0">
                    <c:v>   </c:v>
                  </c:pt>
                </c:lvl>
              </c:multiLvlStrCache>
            </c:multiLvlStrRef>
          </c:cat>
          <c:val>
            <c:numRef>
              <c:f>'Graph Data'!$H$6:$H$11</c:f>
              <c:numCache>
                <c:formatCode>0.00</c:formatCode>
                <c:ptCount val="6"/>
                <c:pt idx="0">
                  <c:v>3.8442967423000001</c:v>
                </c:pt>
                <c:pt idx="1">
                  <c:v>4.0093436977000003</c:v>
                </c:pt>
                <c:pt idx="2">
                  <c:v>4.3416789454</c:v>
                </c:pt>
                <c:pt idx="3">
                  <c:v>3.7768061731000002</c:v>
                </c:pt>
                <c:pt idx="4">
                  <c:v>4.1015077160000004</c:v>
                </c:pt>
                <c:pt idx="5">
                  <c:v>2.8378324822000001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c:v>
                  </c:pt>
                  <c:pt idx="2">
                    <c:v>Prairie Mountain Health (1,a)</c:v>
                  </c:pt>
                  <c:pt idx="3">
                    <c:v>Interlake-Eastern RHA  </c:v>
                  </c:pt>
                  <c:pt idx="4">
                    <c:v>Winnipeg RHA  </c:v>
                  </c:pt>
                  <c:pt idx="5">
                    <c:v>Southern Health-Santé Sud (2,3,a)</c:v>
                  </c:pt>
                </c:lvl>
                <c:lvl>
                  <c:pt idx="0">
                    <c:v>   </c:v>
                  </c:pt>
                </c:lvl>
              </c:multiLvlStrCache>
            </c:multiLvlStrRef>
          </c:cat>
          <c:val>
            <c:numRef>
              <c:f>'Graph Data'!$G$6:$G$11</c:f>
              <c:numCache>
                <c:formatCode>0.00</c:formatCode>
                <c:ptCount val="6"/>
                <c:pt idx="0">
                  <c:v>3.913254309</c:v>
                </c:pt>
                <c:pt idx="1">
                  <c:v>4.2451233641000004</c:v>
                </c:pt>
                <c:pt idx="2">
                  <c:v>4.1263881926000003</c:v>
                </c:pt>
                <c:pt idx="3">
                  <c:v>3.972376626</c:v>
                </c:pt>
                <c:pt idx="4">
                  <c:v>4.1078096462999998</c:v>
                </c:pt>
                <c:pt idx="5">
                  <c:v>3.2192865654</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c:v>
                  </c:pt>
                  <c:pt idx="2">
                    <c:v>Prairie Mountain Health (1,a)</c:v>
                  </c:pt>
                  <c:pt idx="3">
                    <c:v>Interlake-Eastern RHA  </c:v>
                  </c:pt>
                  <c:pt idx="4">
                    <c:v>Winnipeg RHA  </c:v>
                  </c:pt>
                  <c:pt idx="5">
                    <c:v>Southern Health-Santé Sud (2,3,a)</c:v>
                  </c:pt>
                </c:lvl>
                <c:lvl>
                  <c:pt idx="0">
                    <c:v>   </c:v>
                  </c:pt>
                </c:lvl>
              </c:multiLvlStrCache>
            </c:multiLvlStrRef>
          </c:cat>
          <c:val>
            <c:numRef>
              <c:f>'Graph Data'!$F$6:$F$11</c:f>
              <c:numCache>
                <c:formatCode>0.00</c:formatCode>
                <c:ptCount val="6"/>
                <c:pt idx="0">
                  <c:v>4.4385302959999997</c:v>
                </c:pt>
                <c:pt idx="1">
                  <c:v>4.2058916746000001</c:v>
                </c:pt>
                <c:pt idx="2">
                  <c:v>5.3450113090000002</c:v>
                </c:pt>
                <c:pt idx="3">
                  <c:v>4.2030188340999999</c:v>
                </c:pt>
                <c:pt idx="4">
                  <c:v>4.4810696401000003</c:v>
                </c:pt>
                <c:pt idx="5">
                  <c:v>4.1873031688999998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1"/>
      </c:valAx>
      <c:spPr>
        <a:noFill/>
        <a:ln>
          <a:solidFill>
            <a:schemeClr val="tx1"/>
          </a:solidFill>
        </a:ln>
      </c:spPr>
    </c:plotArea>
    <c:legend>
      <c:legendPos val="r"/>
      <c:layout>
        <c:manualLayout>
          <c:xMode val="edge"/>
          <c:yMode val="edge"/>
          <c:x val="0.76694594189782972"/>
          <c:y val="0.12132526077070004"/>
          <c:w val="0.13659307252348687"/>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4977064331047016"/>
          <c:w val="0.8661362333747884"/>
          <c:h val="0.51607961988176887"/>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4.3204664751999999</c:v>
                </c:pt>
                <c:pt idx="1">
                  <c:v>4.7975989864999997</c:v>
                </c:pt>
                <c:pt idx="2">
                  <c:v>4.4820992890999998</c:v>
                </c:pt>
                <c:pt idx="3">
                  <c:v>4.1636043008000003</c:v>
                </c:pt>
                <c:pt idx="4">
                  <c:v>4.5196080405999997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3.5977694338999999</c:v>
                </c:pt>
                <c:pt idx="1">
                  <c:v>3.9727344795000001</c:v>
                </c:pt>
                <c:pt idx="2">
                  <c:v>3.571037655</c:v>
                </c:pt>
                <c:pt idx="3">
                  <c:v>3.5433222902999999</c:v>
                </c:pt>
                <c:pt idx="4">
                  <c:v>3.8692179356</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3.4578827040000002</c:v>
                </c:pt>
                <c:pt idx="1">
                  <c:v>3.6123436925000001</c:v>
                </c:pt>
                <c:pt idx="2">
                  <c:v>3.4442281823999998</c:v>
                </c:pt>
                <c:pt idx="3">
                  <c:v>3.6084415964000001</c:v>
                </c:pt>
                <c:pt idx="4">
                  <c:v>3.6526021151000001</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1151449220761276"/>
          <c:y val="0.46567794357197068"/>
          <c:w val="0.2380553881123711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5.1138245046000002</c:v>
                </c:pt>
                <c:pt idx="1">
                  <c:v>4.8642758521999996</c:v>
                </c:pt>
                <c:pt idx="2">
                  <c:v>4.7250096756</c:v>
                </c:pt>
                <c:pt idx="3">
                  <c:v>4.8377320944999997</c:v>
                </c:pt>
                <c:pt idx="4">
                  <c:v>5.2845860082999998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4.3594381240000004</c:v>
                </c:pt>
                <c:pt idx="1">
                  <c:v>4.1804951435</c:v>
                </c:pt>
                <c:pt idx="2">
                  <c:v>4.3604700314000002</c:v>
                </c:pt>
                <c:pt idx="3">
                  <c:v>4.3653929677000001</c:v>
                </c:pt>
                <c:pt idx="4">
                  <c:v>4.6424187165999999</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4.6725955132000001</c:v>
                </c:pt>
                <c:pt idx="1">
                  <c:v>4.2855659555000001</c:v>
                </c:pt>
                <c:pt idx="2">
                  <c:v>3.9746230455</c:v>
                </c:pt>
                <c:pt idx="3">
                  <c:v>4.3264522579999998</c:v>
                </c:pt>
                <c:pt idx="4">
                  <c:v>4.4658685233000002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2329757374825754"/>
          <c:y val="0.46141998134211132"/>
          <c:w val="0.2160720340579437"/>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Osteoporosis by Manitoba health region for the years 2012/13, 2017/18, and 2022/23. Values represent the age- and sex-adjusted percentage of residents aged 50 and older diagnosed with osteoporosis.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4.17: Prevalence of Osteoporosis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50+)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osteoporosis by rural income quintile, 2012/13, 2017/18 and 2022/23, based on the age- and sex-adjusted percent of residents aged 50 and older diagnosed with disorder.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Osteoporosis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50+)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osteoporosis by urban income quintile, 2012/13, 2017/18 and 2022/23, based on the age- and sex-adjusted percent of residents aged 50 and older diagnosed with disorder.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Osteoporosis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50+)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_x000a_(2012/13)" dataDxfId="98"/>
    <tableColumn id="9" xr3:uid="{E533163E-0B38-4D72-A5E4-7C9E8DE92DB0}" name="Adjusted Percent_x000a_(2012/13)" dataDxfId="97"/>
    <tableColumn id="4" xr3:uid="{E905B87B-6CF6-472D-A463-4DD4DF0F4579}" name="Count _x000a_(2017/18)" dataDxfId="96"/>
    <tableColumn id="5" xr3:uid="{42AC696E-0C0F-41CD-87FE-48FEB719A977}" name="Crude Percent_x000a_(2017/18)" dataDxfId="95"/>
    <tableColumn id="10" xr3:uid="{9B6946B1-8EB7-4F82-B7C6-45A6E18E0B8E}" name="Adjusted Percent_x000a_(2017/18)" dataDxfId="94"/>
    <tableColumn id="6" xr3:uid="{98A3EF03-EBD3-4B5B-968D-B7D8D08DA0B7}" name="Count _x000a_(2022/23)" dataDxfId="93"/>
    <tableColumn id="7" xr3:uid="{207C225F-DEFE-422A-B44A-EF5A1D5B5E9B}" name="Crude Percent_x000a_(2022/23)" dataDxfId="92"/>
    <tableColumn id="12" xr3:uid="{99B711D0-E2B7-4818-8B64-BF6600B64A94}" name="Adjusted Percent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_x000a_(2012/13)" dataDxfId="85"/>
    <tableColumn id="8" xr3:uid="{E1FE3E8A-F8CF-4F43-A07A-29CA47C07498}" name="Adjusted Percent_x000a_(2012/13)" dataDxfId="84" dataCellStyle="Data - percent"/>
    <tableColumn id="4" xr3:uid="{17D3DE66-4D16-4579-9390-FCE7DFAD63F4}" name="Count _x000a_(2017/18)" dataDxfId="83" dataCellStyle="Data - counts"/>
    <tableColumn id="5" xr3:uid="{CB9FD7DB-67DB-469A-B19C-D7838272F54A}" name="Crude Percent_x000a_(2017/18)" dataDxfId="82"/>
    <tableColumn id="9" xr3:uid="{13A8AFE8-2E00-4BDF-B370-B87F79D187D2}" name="Adjusted Percent_x000a_(2017/18)" dataDxfId="81" dataCellStyle="Data - percent"/>
    <tableColumn id="6" xr3:uid="{DE6F0234-9AFC-4F7C-B44E-7E3EF1DFD886}" name="Count _x000a_(2022/23)" dataDxfId="80" dataCellStyle="Data - counts"/>
    <tableColumn id="7" xr3:uid="{DEF3260F-6C20-44F1-A215-7DE7E706528E}" name="Crude Percent_x000a_(2022/23)" dataDxfId="79" dataCellStyle="Data - percent"/>
    <tableColumn id="10" xr3:uid="{FD57EE1E-18E1-452C-A821-2E362C658130}" name="Adjusted Percent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_x000a_(2012/13)" dataDxfId="72"/>
    <tableColumn id="8" xr3:uid="{0C919304-67A1-4AA3-8103-645F25F7CD26}" name="Adjusted Percent_x000a_(2012/13)" dataDxfId="71" dataCellStyle="Data - percent"/>
    <tableColumn id="4" xr3:uid="{9B3EB30E-4811-4C2F-87EE-547A53BB9DF3}" name="Count _x000a_(2017/18)" dataDxfId="70" dataCellStyle="Data - counts"/>
    <tableColumn id="5" xr3:uid="{0F12AD61-6D7D-4366-8714-6875C0A34F39}" name="Crude Percent_x000a_(2017/18)" dataDxfId="69"/>
    <tableColumn id="9" xr3:uid="{2605FB17-AA4C-4FAA-83FA-01A01B6C0FC0}" name="Adjusted Percent_x000a_(2017/18)" dataDxfId="68" dataCellStyle="Data - percent"/>
    <tableColumn id="6" xr3:uid="{43E0FA13-9B54-44D6-B201-10E3B3EA5D72}" name="Count _x000a_(2022/23)" dataDxfId="67" dataCellStyle="Data - counts"/>
    <tableColumn id="7" xr3:uid="{C517B006-E5E4-45CE-8275-34DFC91A1A27}" name="Crude Percent_x000a_(2022/23)" dataDxfId="66" dataCellStyle="Data - percent"/>
    <tableColumn id="10" xr3:uid="{B737B69A-8423-4615-A441-837880882BBA}" name="Adjusted Percent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Percent_x000a_(2012/13)" dataDxfId="59"/>
    <tableColumn id="8" xr3:uid="{CFB65243-E5B2-44C6-8D0C-FB9438A58613}" name="Adjusted Percent_x000a_(2012/13)" dataDxfId="58"/>
    <tableColumn id="4" xr3:uid="{65A87695-A081-48FE-8DE3-008DDF3ABE7B}" name="Count _x000a_(2017/18)" dataDxfId="57"/>
    <tableColumn id="5" xr3:uid="{94433568-4669-42E6-80A7-30B3ED87FD6E}" name="Crude Percent_x000a_(2017/18)" dataDxfId="56"/>
    <tableColumn id="9" xr3:uid="{3F299B8B-FCEB-4979-A7AE-BD2BD5C89E3E}" name="Adjusted Percent_x000a_(2017/18)" dataDxfId="55"/>
    <tableColumn id="6" xr3:uid="{F9BAEEB1-906A-4FDA-B891-D116C64ECB71}" name="Count _x000a_(2022/23)" dataDxfId="54"/>
    <tableColumn id="7" xr3:uid="{0CF98AB4-2418-42C1-BA44-73FF78F5589D}" name="Crude Percent_x000a_(2022/23)" dataDxfId="53"/>
    <tableColumn id="10" xr3:uid="{9C6E716E-CAD9-42C6-B721-1B82BF58347E}" name="Adjusted Percent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_x000a_(2012/13)" dataDxfId="46"/>
    <tableColumn id="8" xr3:uid="{5833F9F7-6CE0-4C5D-9C27-545F1A6F2CD5}" name="Adjusted Percent_x000a_(2012/13)" dataDxfId="45"/>
    <tableColumn id="4" xr3:uid="{AA22EA7D-5DC0-4F3A-8ECA-5325860C71C2}" name="Count _x000a_(2017/18)" dataDxfId="44"/>
    <tableColumn id="5" xr3:uid="{8961EBF3-9061-40CF-8EED-1A80E878AA94}" name="Crude Percent_x000a_(2017/18)" dataDxfId="43"/>
    <tableColumn id="9" xr3:uid="{670C5F53-3547-4206-A3B4-00F4526F41EF}" name="Adjusted Percent_x000a_(2017/18)" dataDxfId="42"/>
    <tableColumn id="6" xr3:uid="{5AE41F3B-C96C-4164-9A3A-D1DA1E86C419}" name="Count _x000a_(2022/23)" dataDxfId="41"/>
    <tableColumn id="7" xr3:uid="{CC94DDF7-9E48-4746-955D-E442C96C3982}" name="Crude Percent_x000a_(2022/23)" dataDxfId="40"/>
    <tableColumn id="10" xr3:uid="{1DCF345B-E210-451E-A2D4-F32F96B5D28A}" name="Adjusted Percent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_x000a_(2012/13)" dataDxfId="33"/>
    <tableColumn id="8" xr3:uid="{78EE06CD-91BE-4824-9F4D-66929B7D5852}" name="Adjusted Percent_x000a_(2012/13)" dataDxfId="32"/>
    <tableColumn id="4" xr3:uid="{ACE4089F-A593-4169-8211-DB959B0A7642}" name="Count _x000a_(2017/18)" dataDxfId="31"/>
    <tableColumn id="5" xr3:uid="{BBAF5251-1946-45AA-B1BE-33DD00E61DDF}" name="Crude Percent_x000a_(2017/18)" dataDxfId="30"/>
    <tableColumn id="9" xr3:uid="{0243E1F9-2123-42A5-BB23-E877D5619A14}" name="Adjusted Percent_x000a_(2017/18)" dataDxfId="29"/>
    <tableColumn id="6" xr3:uid="{2EBEEC92-8AF4-4122-8D62-E2CACC3843A9}" name="Count _x000a_(2022/23)" dataDxfId="28"/>
    <tableColumn id="7" xr3:uid="{EE37DAC4-2A3A-4DD3-9407-19801A4F6813}" name="Crude Percent_x000a_(2022/23)" dataDxfId="27"/>
    <tableColumn id="10" xr3:uid="{E85AC16D-EACE-461E-8B26-B1F5656F1FD6}" name="Adjusted Percent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_x000a_(2012/13)" dataDxfId="20"/>
    <tableColumn id="8" xr3:uid="{D76499AF-A597-492A-91E1-B9288188753A}" name="Adjusted Percent_x000a_(2012/13)" dataDxfId="19"/>
    <tableColumn id="4" xr3:uid="{82B9FAD0-A182-4979-A453-ABA4A726790B}" name="Count _x000a_(2017/18)" dataDxfId="18"/>
    <tableColumn id="5" xr3:uid="{112A539F-2360-4C14-A71A-5D32AF2F734D}" name="Crude Percent_x000a_(2017/18)" dataDxfId="17"/>
    <tableColumn id="9" xr3:uid="{7A0D3EB2-8D1A-44C5-A259-DABF8E4C74B0}" name="Adjusted Percent_x000a_(2017/18)" dataDxfId="16"/>
    <tableColumn id="6" xr3:uid="{FB9C8903-1AC8-4A75-8E6F-8F2F08F49C57}" name="Count _x000a_(2022/23)" dataDxfId="15"/>
    <tableColumn id="7" xr3:uid="{290570BD-3038-4C7F-AC18-9BCCFD7BFA28}" name="Crude Percent_x000a_(2022/23)" dataDxfId="14"/>
    <tableColumn id="10" xr3:uid="{926D0B2F-0520-4633-993E-B9FF02B30FFE}" name="Adjusted Percent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12/13)" dataDxfId="8" dataCellStyle="Data - percent"/>
    <tableColumn id="3" xr3:uid="{25DBBBAA-19F0-44AB-A7A3-E2C9680F4E3D}" name="Adjusted Percent_x000a_(2017/18)" dataDxfId="7" dataCellStyle="Data - percent"/>
    <tableColumn id="4" xr3:uid="{B1A4B07F-07FA-4054-9241-0E968E724E9B}" name="Adjusted Percent_x000a_(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A83776F-E1B2-4DC1-BEFB-7B3343E64403}" name="Table919331221303948664" displayName="Table919331221303948664" ref="A2:B12" totalsRowShown="0" headerRowDxfId="5" dataDxfId="3" headerRowBorderDxfId="4">
  <tableColumns count="2">
    <tableColumn id="1" xr3:uid="{F998244C-D95D-4C51-9E5C-3B638BDF4916}" name="Statistical Tests" dataDxfId="2"/>
    <tableColumn id="2" xr3:uid="{C97AC324-65F7-4AAC-8B04-FF77871023DD}"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461</v>
      </c>
      <c r="B1" s="61"/>
      <c r="C1" s="61"/>
      <c r="D1" s="61"/>
      <c r="E1" s="61"/>
      <c r="F1" s="61"/>
      <c r="G1" s="61"/>
      <c r="H1" s="61"/>
      <c r="I1" s="61"/>
      <c r="J1" s="61"/>
      <c r="K1" s="61"/>
      <c r="L1" s="61"/>
    </row>
    <row r="2" spans="1:18" s="62" customFormat="1" ht="18.899999999999999" customHeight="1" x14ac:dyDescent="0.3">
      <c r="A2" s="1" t="s">
        <v>439</v>
      </c>
      <c r="B2" s="63"/>
      <c r="C2" s="63"/>
      <c r="D2" s="63"/>
      <c r="E2" s="63"/>
      <c r="F2" s="63"/>
      <c r="G2" s="63"/>
      <c r="H2" s="63"/>
      <c r="I2" s="63"/>
      <c r="J2" s="63"/>
      <c r="K2" s="61"/>
      <c r="L2" s="61"/>
    </row>
    <row r="3" spans="1:18" s="66" customFormat="1" ht="54" customHeight="1" x14ac:dyDescent="0.3">
      <c r="A3" s="103" t="s">
        <v>460</v>
      </c>
      <c r="B3" s="64" t="s">
        <v>425</v>
      </c>
      <c r="C3" s="64" t="s">
        <v>431</v>
      </c>
      <c r="D3" s="64" t="s">
        <v>428</v>
      </c>
      <c r="E3" s="64" t="s">
        <v>426</v>
      </c>
      <c r="F3" s="64" t="s">
        <v>432</v>
      </c>
      <c r="G3" s="64" t="s">
        <v>429</v>
      </c>
      <c r="H3" s="64" t="s">
        <v>427</v>
      </c>
      <c r="I3" s="64" t="s">
        <v>459</v>
      </c>
      <c r="J3" s="64" t="s">
        <v>430</v>
      </c>
      <c r="Q3" s="67"/>
      <c r="R3" s="67"/>
    </row>
    <row r="4" spans="1:18" s="62" customFormat="1" ht="18.899999999999999" customHeight="1" x14ac:dyDescent="0.3">
      <c r="A4" s="68" t="s">
        <v>174</v>
      </c>
      <c r="B4" s="69">
        <v>1990</v>
      </c>
      <c r="C4" s="70">
        <v>3.5763707924000001</v>
      </c>
      <c r="D4" s="70">
        <v>4.1873031688999998</v>
      </c>
      <c r="E4" s="69">
        <v>1698</v>
      </c>
      <c r="F4" s="70">
        <v>2.7005534703</v>
      </c>
      <c r="G4" s="70">
        <v>3.2192865654</v>
      </c>
      <c r="H4" s="69">
        <v>1746</v>
      </c>
      <c r="I4" s="70">
        <v>2.5098828433999998</v>
      </c>
      <c r="J4" s="71">
        <v>2.8378324822000001</v>
      </c>
    </row>
    <row r="5" spans="1:18" s="62" customFormat="1" ht="18.899999999999999" customHeight="1" x14ac:dyDescent="0.3">
      <c r="A5" s="68" t="s">
        <v>169</v>
      </c>
      <c r="B5" s="69">
        <v>11109</v>
      </c>
      <c r="C5" s="70">
        <v>4.4990462458999998</v>
      </c>
      <c r="D5" s="70">
        <v>4.4810696401000003</v>
      </c>
      <c r="E5" s="69">
        <v>10740</v>
      </c>
      <c r="F5" s="70">
        <v>3.9861634847</v>
      </c>
      <c r="G5" s="70">
        <v>4.1078096462999998</v>
      </c>
      <c r="H5" s="69">
        <v>12207</v>
      </c>
      <c r="I5" s="70">
        <v>4.2318852637999997</v>
      </c>
      <c r="J5" s="71">
        <v>4.1015077160000004</v>
      </c>
    </row>
    <row r="6" spans="1:18" s="62" customFormat="1" ht="18.899999999999999" customHeight="1" x14ac:dyDescent="0.3">
      <c r="A6" s="68" t="s">
        <v>49</v>
      </c>
      <c r="B6" s="69">
        <v>1648</v>
      </c>
      <c r="C6" s="70">
        <v>3.3810676624</v>
      </c>
      <c r="D6" s="70">
        <v>4.2030188340999999</v>
      </c>
      <c r="E6" s="69">
        <v>1730</v>
      </c>
      <c r="F6" s="70">
        <v>3.2329801349</v>
      </c>
      <c r="G6" s="70">
        <v>3.972376626</v>
      </c>
      <c r="H6" s="69">
        <v>1905</v>
      </c>
      <c r="I6" s="70">
        <v>3.2883948145000002</v>
      </c>
      <c r="J6" s="71">
        <v>3.7768061731000002</v>
      </c>
    </row>
    <row r="7" spans="1:18" s="62" customFormat="1" ht="18.899999999999999" customHeight="1" x14ac:dyDescent="0.3">
      <c r="A7" s="68" t="s">
        <v>172</v>
      </c>
      <c r="B7" s="69">
        <v>3252</v>
      </c>
      <c r="C7" s="70">
        <v>5.1882578175000003</v>
      </c>
      <c r="D7" s="70">
        <v>5.3450113090000002</v>
      </c>
      <c r="E7" s="69">
        <v>2539</v>
      </c>
      <c r="F7" s="70">
        <v>3.9307056383000001</v>
      </c>
      <c r="G7" s="70">
        <v>4.1263881926000003</v>
      </c>
      <c r="H7" s="69">
        <v>2867</v>
      </c>
      <c r="I7" s="70">
        <v>4.2992532166000004</v>
      </c>
      <c r="J7" s="71">
        <v>4.3416789454</v>
      </c>
    </row>
    <row r="8" spans="1:18" s="62" customFormat="1" ht="18.899999999999999" customHeight="1" x14ac:dyDescent="0.3">
      <c r="A8" s="68" t="s">
        <v>170</v>
      </c>
      <c r="B8" s="69">
        <v>409</v>
      </c>
      <c r="C8" s="70">
        <v>2.6596436468000002</v>
      </c>
      <c r="D8" s="70">
        <v>4.2058916746000001</v>
      </c>
      <c r="E8" s="69">
        <v>469</v>
      </c>
      <c r="F8" s="70">
        <v>2.7323041072000001</v>
      </c>
      <c r="G8" s="70">
        <v>4.2451233641000004</v>
      </c>
      <c r="H8" s="69">
        <v>495</v>
      </c>
      <c r="I8" s="70">
        <v>2.6976946973000002</v>
      </c>
      <c r="J8" s="71">
        <v>4.0093436977000003</v>
      </c>
      <c r="Q8" s="72"/>
    </row>
    <row r="9" spans="1:18" s="62" customFormat="1" ht="18.899999999999999" customHeight="1" x14ac:dyDescent="0.3">
      <c r="A9" s="73" t="s">
        <v>29</v>
      </c>
      <c r="B9" s="74">
        <v>18493</v>
      </c>
      <c r="C9" s="75">
        <v>4.286949527</v>
      </c>
      <c r="D9" s="75">
        <v>4.4385302959999997</v>
      </c>
      <c r="E9" s="74">
        <v>17267</v>
      </c>
      <c r="F9" s="75">
        <v>3.6757615172000002</v>
      </c>
      <c r="G9" s="75">
        <v>3.913254309</v>
      </c>
      <c r="H9" s="74">
        <v>19347</v>
      </c>
      <c r="I9" s="75">
        <v>3.8442967423000001</v>
      </c>
      <c r="J9" s="76">
        <v>3.8442967423000001</v>
      </c>
    </row>
    <row r="10" spans="1:18" ht="18.899999999999999" customHeight="1" x14ac:dyDescent="0.25">
      <c r="A10" s="77" t="s">
        <v>418</v>
      </c>
    </row>
    <row r="11" spans="1:18" x14ac:dyDescent="0.25">
      <c r="B11" s="79"/>
      <c r="H11" s="79"/>
    </row>
    <row r="12" spans="1:18" x14ac:dyDescent="0.25">
      <c r="A12" s="120" t="s">
        <v>455</v>
      </c>
      <c r="B12" s="80"/>
      <c r="C12" s="80"/>
      <c r="D12" s="80"/>
      <c r="E12" s="80"/>
      <c r="F12" s="80"/>
      <c r="G12" s="80"/>
      <c r="H12" s="80"/>
      <c r="I12" s="80"/>
      <c r="J12" s="80"/>
    </row>
    <row r="13" spans="1:18" x14ac:dyDescent="0.25">
      <c r="B13" s="79"/>
      <c r="H13" s="79"/>
    </row>
    <row r="14" spans="1:18" ht="15.6" x14ac:dyDescent="0.3">
      <c r="A14" s="122" t="s">
        <v>456</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Osteoporosis Prevalence by Regions, 2012/13, 2017/18 &amp; 2022/23 (ref), per 100</v>
      </c>
    </row>
    <row r="3" spans="1:34" x14ac:dyDescent="0.3">
      <c r="B3" s="30" t="str">
        <f>'Raw Data'!B6</f>
        <v xml:space="preserve">date:  November 28, 2024 </v>
      </c>
    </row>
    <row r="4" spans="1:34" x14ac:dyDescent="0.3">
      <c r="AD4"/>
      <c r="AE4"/>
    </row>
    <row r="5" spans="1:34" s="3" customFormat="1" x14ac:dyDescent="0.3">
      <c r="A5" s="3" t="s">
        <v>239</v>
      </c>
      <c r="B5" s="2" t="s">
        <v>179</v>
      </c>
      <c r="C5" s="3" t="s">
        <v>129</v>
      </c>
      <c r="D5" s="32" t="s">
        <v>393</v>
      </c>
      <c r="E5" s="2" t="s">
        <v>394</v>
      </c>
      <c r="F5" s="7" t="s">
        <v>206</v>
      </c>
      <c r="G5" s="7" t="s">
        <v>207</v>
      </c>
      <c r="H5" s="7" t="s">
        <v>208</v>
      </c>
      <c r="I5" s="15"/>
      <c r="J5" s="19" t="s">
        <v>268</v>
      </c>
      <c r="K5" s="16"/>
    </row>
    <row r="6" spans="1:34" x14ac:dyDescent="0.3">
      <c r="A6">
        <v>6</v>
      </c>
      <c r="B6" s="33" t="s">
        <v>130</v>
      </c>
      <c r="C6" t="str">
        <f>IF('Raw Data'!BC13&lt;0,CONCATENATE("(",-1*'Raw Data'!BC13,")"),'Raw Data'!BC13)</f>
        <v>(a)</v>
      </c>
      <c r="D6" s="34" t="s">
        <v>48</v>
      </c>
      <c r="E6" s="30" t="str">
        <f t="shared" ref="E6:E11" si="0">CONCATENATE(B6)&amp; (C6)</f>
        <v>Manitoba (a)</v>
      </c>
      <c r="F6" s="13">
        <f>'Raw Data'!E13</f>
        <v>4.4385302959999997</v>
      </c>
      <c r="G6" s="13">
        <f>'Raw Data'!Q13</f>
        <v>3.913254309</v>
      </c>
      <c r="H6" s="13">
        <f>'Raw Data'!AC13</f>
        <v>3.8442967423000001</v>
      </c>
      <c r="J6" s="19">
        <v>8</v>
      </c>
      <c r="K6" s="17" t="s">
        <v>162</v>
      </c>
      <c r="L6" s="35"/>
      <c r="M6"/>
      <c r="N6" s="33"/>
      <c r="S6" s="6"/>
      <c r="T6" s="6"/>
      <c r="U6" s="6"/>
      <c r="AA6"/>
      <c r="AB6"/>
      <c r="AC6"/>
      <c r="AD6"/>
      <c r="AE6"/>
    </row>
    <row r="7" spans="1:34" x14ac:dyDescent="0.3">
      <c r="A7">
        <v>5</v>
      </c>
      <c r="B7" s="33" t="s">
        <v>170</v>
      </c>
      <c r="C7" t="str">
        <f>IF('Raw Data'!BC12&lt;0,CONCATENATE("(",-1*'Raw Data'!BC12,")"),'Raw Data'!BC12)</f>
        <v xml:space="preserve"> </v>
      </c>
      <c r="D7"/>
      <c r="E7" s="30" t="str">
        <f t="shared" si="0"/>
        <v xml:space="preserve">Northern Health Region  </v>
      </c>
      <c r="F7" s="13">
        <f>'Raw Data'!E12</f>
        <v>4.2058916746000001</v>
      </c>
      <c r="G7" s="13">
        <f>'Raw Data'!Q12</f>
        <v>4.2451233641000004</v>
      </c>
      <c r="H7" s="13">
        <f>'Raw Data'!AC12</f>
        <v>4.0093436977000003</v>
      </c>
      <c r="J7" s="19">
        <v>9</v>
      </c>
      <c r="K7" s="16" t="s">
        <v>163</v>
      </c>
      <c r="L7" s="35"/>
      <c r="M7"/>
      <c r="N7" s="33"/>
      <c r="S7" s="6"/>
      <c r="T7" s="6"/>
      <c r="U7" s="6"/>
      <c r="AA7"/>
      <c r="AB7"/>
      <c r="AC7"/>
      <c r="AD7"/>
      <c r="AE7"/>
    </row>
    <row r="8" spans="1:34" x14ac:dyDescent="0.3">
      <c r="A8">
        <v>4</v>
      </c>
      <c r="B8" s="33" t="s">
        <v>172</v>
      </c>
      <c r="C8" t="str">
        <f>IF('Raw Data'!BC11&lt;0,CONCATENATE("(",-1*'Raw Data'!BC11,")"),'Raw Data'!BC11)</f>
        <v>(1,a)</v>
      </c>
      <c r="D8"/>
      <c r="E8" s="30" t="str">
        <f t="shared" si="0"/>
        <v>Prairie Mountain Health (1,a)</v>
      </c>
      <c r="F8" s="13">
        <f>'Raw Data'!E11</f>
        <v>5.3450113090000002</v>
      </c>
      <c r="G8" s="13">
        <f>'Raw Data'!Q11</f>
        <v>4.1263881926000003</v>
      </c>
      <c r="H8" s="13">
        <f>'Raw Data'!AC11</f>
        <v>4.3416789454</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f>
        <v>4.2030188340999999</v>
      </c>
      <c r="G9" s="13">
        <f>'Raw Data'!Q10</f>
        <v>3.972376626</v>
      </c>
      <c r="H9" s="13">
        <f>'Raw Data'!AC10</f>
        <v>3.7768061731000002</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4.4810696401000003</v>
      </c>
      <c r="G10" s="13">
        <f>'Raw Data'!Q9</f>
        <v>4.1078096462999998</v>
      </c>
      <c r="H10" s="13">
        <f>'Raw Data'!AC9</f>
        <v>4.1015077160000004</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(2,3,a)</v>
      </c>
      <c r="D11"/>
      <c r="E11" s="30" t="str">
        <f t="shared" si="0"/>
        <v>Southern Health-Santé Sud (2,3,a)</v>
      </c>
      <c r="F11" s="13">
        <f>'Raw Data'!E8</f>
        <v>4.1873031688999998</v>
      </c>
      <c r="G11" s="13">
        <f>'Raw Data'!Q8</f>
        <v>3.2192865654</v>
      </c>
      <c r="H11" s="13">
        <f>'Raw Data'!AC8</f>
        <v>2.8378324822000001</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Osteoporosis Prevalence by Income Quintile, 2008-2012(ref), 2012/13, 2017/18, &amp; 2022/23, per 100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420</v>
      </c>
      <c r="O17" s="6" t="s">
        <v>421</v>
      </c>
      <c r="P17" s="6" t="s">
        <v>422</v>
      </c>
      <c r="R17" s="35"/>
      <c r="V17"/>
      <c r="W17"/>
      <c r="X17"/>
      <c r="AF17" s="6"/>
      <c r="AG17" s="6"/>
      <c r="AH17" s="6"/>
    </row>
    <row r="18" spans="1:34" x14ac:dyDescent="0.3">
      <c r="B18"/>
      <c r="D18"/>
      <c r="E18"/>
      <c r="F18" s="6" t="s">
        <v>395</v>
      </c>
      <c r="G18" s="6" t="s">
        <v>396</v>
      </c>
      <c r="H18" s="6" t="s">
        <v>397</v>
      </c>
      <c r="I18"/>
      <c r="J18" s="6"/>
      <c r="K18" s="6"/>
      <c r="L18" s="6"/>
      <c r="M18" s="6"/>
      <c r="N18" s="43" t="s">
        <v>419</v>
      </c>
      <c r="O18" s="6"/>
      <c r="Q18" s="3"/>
      <c r="R18" s="35"/>
      <c r="V18"/>
      <c r="W18"/>
      <c r="X18"/>
      <c r="AF18" s="6"/>
      <c r="AG18" s="6"/>
      <c r="AH18" s="6"/>
    </row>
    <row r="19" spans="1:34" x14ac:dyDescent="0.3">
      <c r="B19" s="3" t="s">
        <v>30</v>
      </c>
      <c r="C19" s="3" t="s">
        <v>412</v>
      </c>
      <c r="D19" s="32" t="s">
        <v>393</v>
      </c>
      <c r="E19" s="2" t="s">
        <v>394</v>
      </c>
      <c r="F19" s="7" t="s">
        <v>206</v>
      </c>
      <c r="G19" s="7" t="s">
        <v>207</v>
      </c>
      <c r="H19" s="7" t="s">
        <v>208</v>
      </c>
      <c r="I19" s="7"/>
      <c r="J19" s="19" t="s">
        <v>268</v>
      </c>
      <c r="K19" s="16"/>
      <c r="L19" s="7"/>
      <c r="M19" s="14"/>
      <c r="N19" s="7" t="s">
        <v>206</v>
      </c>
      <c r="O19" s="7" t="s">
        <v>207</v>
      </c>
      <c r="P19" s="7" t="s">
        <v>208</v>
      </c>
    </row>
    <row r="20" spans="1:34" ht="27" x14ac:dyDescent="0.3">
      <c r="A20" t="s">
        <v>28</v>
      </c>
      <c r="B20" s="46" t="s">
        <v>413</v>
      </c>
      <c r="C20" s="33" t="str">
        <f>IF(OR('Raw Inc Data'!BS9="s",'Raw Inc Data'!BT9="s",'Raw Inc Data'!BU9="s")," (s)","")</f>
        <v/>
      </c>
      <c r="D20" t="s">
        <v>28</v>
      </c>
      <c r="E20" s="46" t="str">
        <f>CONCATENATE(B20,C20)</f>
        <v>R1
(Lowest)</v>
      </c>
      <c r="F20" s="13">
        <f>'Raw Inc Data'!D9</f>
        <v>4.3204664751999999</v>
      </c>
      <c r="G20" s="13">
        <f>'Raw Inc Data'!U9</f>
        <v>3.5977694338999999</v>
      </c>
      <c r="H20" s="13">
        <f>'Raw Inc Data'!AL9</f>
        <v>3.4578827040000002</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4.7975989864999997</v>
      </c>
      <c r="G21" s="13">
        <f>'Raw Inc Data'!U10</f>
        <v>3.9727344795000001</v>
      </c>
      <c r="H21" s="13">
        <f>'Raw Inc Data'!AL10</f>
        <v>3.6123436925000001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4.4820992890999998</v>
      </c>
      <c r="G22" s="13">
        <f>'Raw Inc Data'!U11</f>
        <v>3.571037655</v>
      </c>
      <c r="H22" s="13">
        <f>'Raw Inc Data'!AL11</f>
        <v>3.4442281823999998</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4.1636043008000003</v>
      </c>
      <c r="G23" s="13">
        <f>'Raw Inc Data'!U12</f>
        <v>3.5433222902999999</v>
      </c>
      <c r="H23" s="13">
        <f>'Raw Inc Data'!AL12</f>
        <v>3.6084415964000001</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414</v>
      </c>
      <c r="C24" s="33" t="str">
        <f>IF(OR('Raw Inc Data'!BS13="s",'Raw Inc Data'!BT13="s",'Raw Inc Data'!BU13="s")," (s)","")</f>
        <v/>
      </c>
      <c r="D24"/>
      <c r="E24" s="46" t="str">
        <f t="shared" si="1"/>
        <v>Rural R5
(Highest)</v>
      </c>
      <c r="F24" s="13">
        <f>'Raw Inc Data'!D13</f>
        <v>4.5196080405999997</v>
      </c>
      <c r="G24" s="13">
        <f>'Raw Inc Data'!U13</f>
        <v>3.8692179356</v>
      </c>
      <c r="H24" s="13">
        <f>'Raw Inc Data'!AL13</f>
        <v>3.6526021151000001</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415</v>
      </c>
      <c r="C25" s="33" t="str">
        <f>IF(OR('Raw Inc Data'!BS14="s",'Raw Inc Data'!BT14="s",'Raw Inc Data'!BU14="s")," (s)","")</f>
        <v/>
      </c>
      <c r="D25" t="s">
        <v>28</v>
      </c>
      <c r="E25" s="46" t="str">
        <f t="shared" si="1"/>
        <v>U1
(Lowest)</v>
      </c>
      <c r="F25" s="13">
        <f>'Raw Inc Data'!D14</f>
        <v>5.1138245046000002</v>
      </c>
      <c r="G25" s="13">
        <f>'Raw Inc Data'!U14</f>
        <v>4.3594381240000004</v>
      </c>
      <c r="H25" s="13">
        <f>'Raw Inc Data'!AL14</f>
        <v>4.6725955132000001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4.8642758521999996</v>
      </c>
      <c r="G26" s="13">
        <f>'Raw Inc Data'!U15</f>
        <v>4.1804951435</v>
      </c>
      <c r="H26" s="13">
        <f>'Raw Inc Data'!AL15</f>
        <v>4.2855659555000001</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4.7250096756</v>
      </c>
      <c r="G27" s="13">
        <f>'Raw Inc Data'!U16</f>
        <v>4.3604700314000002</v>
      </c>
      <c r="H27" s="13">
        <f>'Raw Inc Data'!AL16</f>
        <v>3.9746230455</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4.8377320944999997</v>
      </c>
      <c r="G28" s="13">
        <f>'Raw Inc Data'!U17</f>
        <v>4.3653929677000001</v>
      </c>
      <c r="H28" s="13">
        <f>'Raw Inc Data'!AL17</f>
        <v>4.3264522579999998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416</v>
      </c>
      <c r="C29" s="33" t="str">
        <f>IF(OR('Raw Inc Data'!BS18="s",'Raw Inc Data'!BT18="s",'Raw Inc Data'!BU18="s")," (s)","")</f>
        <v/>
      </c>
      <c r="D29"/>
      <c r="E29" s="46" t="str">
        <f t="shared" si="1"/>
        <v>Urban U5
(Highest)</v>
      </c>
      <c r="F29" s="13">
        <f>'Raw Inc Data'!D18</f>
        <v>5.2845860082999998</v>
      </c>
      <c r="G29" s="13">
        <f>'Raw Inc Data'!U18</f>
        <v>4.6424187165999999</v>
      </c>
      <c r="H29" s="13">
        <f>'Raw Inc Data'!AL18</f>
        <v>4.4658685233000002</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246</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399</v>
      </c>
      <c r="G33" s="36" t="s">
        <v>400</v>
      </c>
      <c r="H33" t="s">
        <v>401</v>
      </c>
      <c r="I33"/>
      <c r="J33" s="43" t="s">
        <v>398</v>
      </c>
      <c r="K33" s="6"/>
      <c r="L33" s="37"/>
      <c r="M33" s="36"/>
      <c r="N33" s="36"/>
      <c r="O33" s="36"/>
      <c r="R33" s="35"/>
      <c r="V33"/>
      <c r="W33"/>
      <c r="X33"/>
      <c r="AF33" s="6"/>
      <c r="AG33" s="6"/>
      <c r="AH33" s="6"/>
    </row>
    <row r="34" spans="2:34" x14ac:dyDescent="0.3">
      <c r="B34"/>
      <c r="D34"/>
      <c r="E34" s="27" t="s">
        <v>270</v>
      </c>
      <c r="F34" s="28" t="str">
        <f>IF('Raw Inc Data'!BN9="r","*","")</f>
        <v/>
      </c>
      <c r="G34" s="28" t="str">
        <f>IF('Raw Inc Data'!BO9="r","*","")</f>
        <v/>
      </c>
      <c r="H34" s="28" t="str">
        <f>IF('Raw Inc Data'!BP9="r","*","")</f>
        <v/>
      </c>
      <c r="I34" s="26"/>
      <c r="J34" s="44" t="s">
        <v>270</v>
      </c>
      <c r="K34" s="44" t="s">
        <v>402</v>
      </c>
      <c r="L34" s="44" t="s">
        <v>404</v>
      </c>
      <c r="M34" s="44" t="s">
        <v>405</v>
      </c>
      <c r="N34"/>
      <c r="O34" s="35"/>
    </row>
    <row r="35" spans="2:34" x14ac:dyDescent="0.3">
      <c r="B35"/>
      <c r="D35"/>
      <c r="E35" s="27" t="s">
        <v>269</v>
      </c>
      <c r="F35" s="28" t="str">
        <f>IF('Raw Inc Data'!BN14="u","*","")</f>
        <v/>
      </c>
      <c r="G35" s="28" t="str">
        <f>IF('Raw Inc Data'!BO14="u","*","")</f>
        <v/>
      </c>
      <c r="H35" s="28" t="str">
        <f>IF('Raw Inc Data'!BP14="u","*","")</f>
        <v/>
      </c>
      <c r="I35" s="38"/>
      <c r="J35" s="44" t="s">
        <v>269</v>
      </c>
      <c r="K35" s="44" t="s">
        <v>403</v>
      </c>
      <c r="L35" s="44" t="s">
        <v>407</v>
      </c>
      <c r="M35" s="44" t="s">
        <v>406</v>
      </c>
      <c r="N35"/>
      <c r="O35" s="35"/>
    </row>
    <row r="36" spans="2:34" x14ac:dyDescent="0.3">
      <c r="B36"/>
      <c r="D36"/>
      <c r="E36" s="39" t="s">
        <v>272</v>
      </c>
      <c r="F36" s="40"/>
      <c r="G36" s="28" t="str">
        <f>IF('Raw Inc Data'!BQ9="a"," (a)","")</f>
        <v/>
      </c>
      <c r="H36" s="28" t="str">
        <f>IF('Raw Inc Data'!BR9="b"," (b)","")</f>
        <v/>
      </c>
      <c r="I36" s="26"/>
      <c r="J36" s="44" t="s">
        <v>272</v>
      </c>
      <c r="K36" s="44"/>
      <c r="L36" s="44" t="s">
        <v>408</v>
      </c>
      <c r="M36" s="44" t="s">
        <v>409</v>
      </c>
      <c r="N36" s="6"/>
      <c r="O36" s="35"/>
    </row>
    <row r="37" spans="2:34" x14ac:dyDescent="0.3">
      <c r="B37"/>
      <c r="D37"/>
      <c r="E37" s="39" t="s">
        <v>271</v>
      </c>
      <c r="F37" s="40"/>
      <c r="G37" s="28" t="str">
        <f>IF('Raw Inc Data'!BQ14="a"," (a)","")</f>
        <v/>
      </c>
      <c r="H37" s="28" t="str">
        <f>IF('Raw Inc Data'!BR14="b"," (b)","")</f>
        <v/>
      </c>
      <c r="I37" s="26"/>
      <c r="J37" s="45" t="s">
        <v>271</v>
      </c>
      <c r="K37" s="44"/>
      <c r="L37" s="44" t="s">
        <v>410</v>
      </c>
      <c r="M37" s="28" t="s">
        <v>411</v>
      </c>
      <c r="N37" s="6"/>
      <c r="O37" s="35"/>
    </row>
    <row r="38" spans="2:34" x14ac:dyDescent="0.3">
      <c r="B38"/>
      <c r="D38"/>
      <c r="E38" s="27" t="s">
        <v>376</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377</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423</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O40" workbookViewId="0">
      <selection activeCell="BF70" sqref="BF70"/>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442</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450</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7" t="s">
        <v>2</v>
      </c>
      <c r="E7" s="114" t="s">
        <v>3</v>
      </c>
      <c r="F7" s="107" t="s">
        <v>4</v>
      </c>
      <c r="G7" s="107" t="s">
        <v>5</v>
      </c>
      <c r="H7" s="107" t="s">
        <v>6</v>
      </c>
      <c r="I7" s="108" t="s">
        <v>7</v>
      </c>
      <c r="J7" s="107" t="s">
        <v>155</v>
      </c>
      <c r="K7" s="107" t="s">
        <v>156</v>
      </c>
      <c r="L7" s="107" t="s">
        <v>8</v>
      </c>
      <c r="M7" s="107" t="s">
        <v>9</v>
      </c>
      <c r="N7" s="107" t="s">
        <v>10</v>
      </c>
      <c r="O7" s="107" t="s">
        <v>11</v>
      </c>
      <c r="P7" s="107" t="s">
        <v>12</v>
      </c>
      <c r="Q7" s="114" t="s">
        <v>13</v>
      </c>
      <c r="R7" s="107" t="s">
        <v>14</v>
      </c>
      <c r="S7" s="107" t="s">
        <v>15</v>
      </c>
      <c r="T7" s="107" t="s">
        <v>16</v>
      </c>
      <c r="U7" s="108" t="s">
        <v>17</v>
      </c>
      <c r="V7" s="107" t="s">
        <v>157</v>
      </c>
      <c r="W7" s="107" t="s">
        <v>158</v>
      </c>
      <c r="X7" s="107" t="s">
        <v>18</v>
      </c>
      <c r="Y7" s="107" t="s">
        <v>19</v>
      </c>
      <c r="Z7" s="107" t="s">
        <v>20</v>
      </c>
      <c r="AA7" s="107" t="s">
        <v>210</v>
      </c>
      <c r="AB7" s="107" t="s">
        <v>211</v>
      </c>
      <c r="AC7" s="114" t="s">
        <v>212</v>
      </c>
      <c r="AD7" s="107" t="s">
        <v>213</v>
      </c>
      <c r="AE7" s="107" t="s">
        <v>214</v>
      </c>
      <c r="AF7" s="107" t="s">
        <v>215</v>
      </c>
      <c r="AG7" s="108" t="s">
        <v>216</v>
      </c>
      <c r="AH7" s="107" t="s">
        <v>217</v>
      </c>
      <c r="AI7" s="107" t="s">
        <v>218</v>
      </c>
      <c r="AJ7" s="107" t="s">
        <v>219</v>
      </c>
      <c r="AK7" s="107" t="s">
        <v>220</v>
      </c>
      <c r="AL7" s="107" t="s">
        <v>221</v>
      </c>
      <c r="AM7" s="107" t="s">
        <v>222</v>
      </c>
      <c r="AN7" s="107" t="s">
        <v>223</v>
      </c>
      <c r="AO7" s="107" t="s">
        <v>224</v>
      </c>
      <c r="AP7" s="107" t="s">
        <v>225</v>
      </c>
      <c r="AQ7" s="107" t="s">
        <v>21</v>
      </c>
      <c r="AR7" s="107" t="s">
        <v>22</v>
      </c>
      <c r="AS7" s="107" t="s">
        <v>23</v>
      </c>
      <c r="AT7" s="107" t="s">
        <v>24</v>
      </c>
      <c r="AU7" s="105" t="s">
        <v>159</v>
      </c>
      <c r="AV7" s="105" t="s">
        <v>160</v>
      </c>
      <c r="AW7" s="105" t="s">
        <v>226</v>
      </c>
      <c r="AX7" s="105" t="s">
        <v>161</v>
      </c>
      <c r="AY7" s="105" t="s">
        <v>227</v>
      </c>
      <c r="AZ7" s="105" t="s">
        <v>25</v>
      </c>
      <c r="BA7" s="105" t="s">
        <v>26</v>
      </c>
      <c r="BB7" s="105" t="s">
        <v>228</v>
      </c>
      <c r="BC7" s="109" t="s">
        <v>27</v>
      </c>
      <c r="BD7" s="110" t="s">
        <v>131</v>
      </c>
      <c r="BE7" s="110" t="s">
        <v>132</v>
      </c>
      <c r="BF7" s="110" t="s">
        <v>229</v>
      </c>
    </row>
    <row r="8" spans="1:93" s="3" customFormat="1" x14ac:dyDescent="0.3">
      <c r="A8" s="10" t="s">
        <v>417</v>
      </c>
      <c r="B8" s="3" t="s">
        <v>162</v>
      </c>
      <c r="C8" s="115">
        <v>1990</v>
      </c>
      <c r="D8" s="118">
        <v>55643</v>
      </c>
      <c r="E8" s="114">
        <v>4.1873031688999998</v>
      </c>
      <c r="F8" s="113">
        <v>3.7334354184</v>
      </c>
      <c r="G8" s="113">
        <v>4.6963468933000003</v>
      </c>
      <c r="H8" s="113">
        <v>0.31954274580000003</v>
      </c>
      <c r="I8" s="116">
        <v>3.5763707924000001</v>
      </c>
      <c r="J8" s="113">
        <v>3.4226408660000001</v>
      </c>
      <c r="K8" s="113">
        <v>3.7370055887000002</v>
      </c>
      <c r="L8" s="113">
        <v>0.94339857780000003</v>
      </c>
      <c r="M8" s="113">
        <v>0.84114226319999996</v>
      </c>
      <c r="N8" s="113">
        <v>1.0580860285</v>
      </c>
      <c r="O8" s="118">
        <v>1698</v>
      </c>
      <c r="P8" s="118">
        <v>62876</v>
      </c>
      <c r="Q8" s="114">
        <v>3.2192865654</v>
      </c>
      <c r="R8" s="113">
        <v>2.8657309231000001</v>
      </c>
      <c r="S8" s="113">
        <v>3.6164616526</v>
      </c>
      <c r="T8" s="113">
        <v>1.0062539E-3</v>
      </c>
      <c r="U8" s="116">
        <v>2.7005534703</v>
      </c>
      <c r="V8" s="113">
        <v>2.5751110125999999</v>
      </c>
      <c r="W8" s="113">
        <v>2.8321066587999999</v>
      </c>
      <c r="X8" s="113">
        <v>0.82266224249999997</v>
      </c>
      <c r="Y8" s="113">
        <v>0.73231400179999995</v>
      </c>
      <c r="Z8" s="113">
        <v>0.92415707420000004</v>
      </c>
      <c r="AA8" s="118">
        <v>1746</v>
      </c>
      <c r="AB8" s="118">
        <v>69565</v>
      </c>
      <c r="AC8" s="114">
        <v>2.8378324822000001</v>
      </c>
      <c r="AD8" s="113">
        <v>2.528825061</v>
      </c>
      <c r="AE8" s="113">
        <v>3.1845987771000002</v>
      </c>
      <c r="AF8" s="113">
        <v>2.4611804000000002E-7</v>
      </c>
      <c r="AG8" s="116">
        <v>2.5098828433999998</v>
      </c>
      <c r="AH8" s="113">
        <v>2.3948733256999999</v>
      </c>
      <c r="AI8" s="113">
        <v>2.6304154879000001</v>
      </c>
      <c r="AJ8" s="113">
        <v>0.73819287960000002</v>
      </c>
      <c r="AK8" s="113">
        <v>0.65781213849999998</v>
      </c>
      <c r="AL8" s="113">
        <v>0.82839567039999995</v>
      </c>
      <c r="AM8" s="113">
        <v>5.6583821399999998E-2</v>
      </c>
      <c r="AN8" s="113">
        <v>0.88150974589999997</v>
      </c>
      <c r="AO8" s="113">
        <v>0.77431663969999998</v>
      </c>
      <c r="AP8" s="113">
        <v>1.0035422103</v>
      </c>
      <c r="AQ8" s="113">
        <v>5.8603100000000001E-5</v>
      </c>
      <c r="AR8" s="113">
        <v>0.76882098939999999</v>
      </c>
      <c r="AS8" s="113">
        <v>0.67629522060000002</v>
      </c>
      <c r="AT8" s="113">
        <v>0.87400545770000004</v>
      </c>
      <c r="AU8" s="115" t="s">
        <v>28</v>
      </c>
      <c r="AV8" s="115">
        <v>2</v>
      </c>
      <c r="AW8" s="115">
        <v>3</v>
      </c>
      <c r="AX8" s="115" t="s">
        <v>230</v>
      </c>
      <c r="AY8" s="115" t="s">
        <v>28</v>
      </c>
      <c r="AZ8" s="115" t="s">
        <v>28</v>
      </c>
      <c r="BA8" s="115" t="s">
        <v>28</v>
      </c>
      <c r="BB8" s="115" t="s">
        <v>28</v>
      </c>
      <c r="BC8" s="109" t="s">
        <v>443</v>
      </c>
      <c r="BD8" s="110">
        <v>1990</v>
      </c>
      <c r="BE8" s="110">
        <v>1698</v>
      </c>
      <c r="BF8" s="110">
        <v>1746</v>
      </c>
      <c r="BG8" s="43"/>
      <c r="BH8" s="43"/>
      <c r="BI8" s="43"/>
      <c r="BJ8" s="43"/>
      <c r="BK8" s="43"/>
      <c r="BL8" s="43"/>
      <c r="BM8" s="43"/>
      <c r="BN8" s="43"/>
      <c r="BO8" s="43"/>
      <c r="BP8" s="43"/>
      <c r="BQ8" s="43"/>
      <c r="BR8" s="43"/>
      <c r="BS8" s="43"/>
      <c r="BT8" s="43"/>
      <c r="BU8" s="43"/>
      <c r="BV8" s="43"/>
      <c r="BW8" s="43"/>
    </row>
    <row r="9" spans="1:93" x14ac:dyDescent="0.3">
      <c r="A9" s="10"/>
      <c r="B9" t="s">
        <v>163</v>
      </c>
      <c r="C9" s="105">
        <v>11109</v>
      </c>
      <c r="D9" s="119">
        <v>246919</v>
      </c>
      <c r="E9" s="117">
        <v>4.4810696401000003</v>
      </c>
      <c r="F9" s="107">
        <v>4.0420476955</v>
      </c>
      <c r="G9" s="107">
        <v>4.9677754029000001</v>
      </c>
      <c r="H9" s="107">
        <v>0.85612335920000004</v>
      </c>
      <c r="I9" s="108">
        <v>4.4990462458999998</v>
      </c>
      <c r="J9" s="107">
        <v>4.4161567811999998</v>
      </c>
      <c r="K9" s="107">
        <v>4.5834915122000002</v>
      </c>
      <c r="L9" s="107">
        <v>1.0095841057999999</v>
      </c>
      <c r="M9" s="107">
        <v>0.9106725483</v>
      </c>
      <c r="N9" s="107">
        <v>1.1192388181999999</v>
      </c>
      <c r="O9" s="119">
        <v>10740</v>
      </c>
      <c r="P9" s="119">
        <v>269432</v>
      </c>
      <c r="Q9" s="117">
        <v>4.1078096462999998</v>
      </c>
      <c r="R9" s="107">
        <v>3.7086066969</v>
      </c>
      <c r="S9" s="107">
        <v>4.5499837187000001</v>
      </c>
      <c r="T9" s="107">
        <v>0.35226307340000002</v>
      </c>
      <c r="U9" s="108">
        <v>3.9861634847</v>
      </c>
      <c r="V9" s="107">
        <v>3.9114840949</v>
      </c>
      <c r="W9" s="107">
        <v>4.0622686787999998</v>
      </c>
      <c r="X9" s="107">
        <v>1.0497170186</v>
      </c>
      <c r="Y9" s="107">
        <v>0.94770398349999996</v>
      </c>
      <c r="Z9" s="107">
        <v>1.1627109712999999</v>
      </c>
      <c r="AA9" s="119">
        <v>12207</v>
      </c>
      <c r="AB9" s="119">
        <v>288453</v>
      </c>
      <c r="AC9" s="117">
        <v>4.1015077160000004</v>
      </c>
      <c r="AD9" s="107">
        <v>3.7108652152000001</v>
      </c>
      <c r="AE9" s="107">
        <v>4.5332731232999999</v>
      </c>
      <c r="AF9" s="107">
        <v>0.20472147979999999</v>
      </c>
      <c r="AG9" s="108">
        <v>4.2318852637999997</v>
      </c>
      <c r="AH9" s="107">
        <v>4.1574752997999997</v>
      </c>
      <c r="AI9" s="107">
        <v>4.3076270078999999</v>
      </c>
      <c r="AJ9" s="107">
        <v>1.0669071590999999</v>
      </c>
      <c r="AK9" s="107">
        <v>0.96529104389999998</v>
      </c>
      <c r="AL9" s="107">
        <v>1.1792203951</v>
      </c>
      <c r="AM9" s="107">
        <v>0.97662105830000001</v>
      </c>
      <c r="AN9" s="107">
        <v>0.99846586599999998</v>
      </c>
      <c r="AO9" s="107">
        <v>0.90102873569999997</v>
      </c>
      <c r="AP9" s="107">
        <v>1.1064398349</v>
      </c>
      <c r="AQ9" s="107">
        <v>0.10226054029999999</v>
      </c>
      <c r="AR9" s="107">
        <v>0.91670292499999995</v>
      </c>
      <c r="AS9" s="107">
        <v>0.82588971870000005</v>
      </c>
      <c r="AT9" s="107">
        <v>1.0175017725</v>
      </c>
      <c r="AU9" s="105" t="s">
        <v>28</v>
      </c>
      <c r="AV9" s="105" t="s">
        <v>28</v>
      </c>
      <c r="AW9" s="105" t="s">
        <v>28</v>
      </c>
      <c r="AX9" s="105" t="s">
        <v>28</v>
      </c>
      <c r="AY9" s="105" t="s">
        <v>28</v>
      </c>
      <c r="AZ9" s="105" t="s">
        <v>28</v>
      </c>
      <c r="BA9" s="105" t="s">
        <v>28</v>
      </c>
      <c r="BB9" s="105" t="s">
        <v>28</v>
      </c>
      <c r="BC9" s="111" t="s">
        <v>28</v>
      </c>
      <c r="BD9" s="112">
        <v>11109</v>
      </c>
      <c r="BE9" s="112">
        <v>10740</v>
      </c>
      <c r="BF9" s="112">
        <v>12207</v>
      </c>
    </row>
    <row r="10" spans="1:93" x14ac:dyDescent="0.3">
      <c r="A10" s="10"/>
      <c r="B10" t="s">
        <v>165</v>
      </c>
      <c r="C10" s="105">
        <v>1648</v>
      </c>
      <c r="D10" s="119">
        <v>48742</v>
      </c>
      <c r="E10" s="117">
        <v>4.2030188340999999</v>
      </c>
      <c r="F10" s="107">
        <v>3.7385025042</v>
      </c>
      <c r="G10" s="107">
        <v>4.7252522368000003</v>
      </c>
      <c r="H10" s="107">
        <v>0.36156093690000002</v>
      </c>
      <c r="I10" s="108">
        <v>3.3810676624</v>
      </c>
      <c r="J10" s="107">
        <v>3.2217068238</v>
      </c>
      <c r="K10" s="107">
        <v>3.5483112408999999</v>
      </c>
      <c r="L10" s="107">
        <v>0.94693931409999998</v>
      </c>
      <c r="M10" s="107">
        <v>0.84228387660000004</v>
      </c>
      <c r="N10" s="107">
        <v>1.0645983966999999</v>
      </c>
      <c r="O10" s="119">
        <v>1730</v>
      </c>
      <c r="P10" s="119">
        <v>53511</v>
      </c>
      <c r="Q10" s="117">
        <v>3.972376626</v>
      </c>
      <c r="R10" s="107">
        <v>3.5364481082000001</v>
      </c>
      <c r="S10" s="107">
        <v>4.4620408884999998</v>
      </c>
      <c r="T10" s="107">
        <v>0.80039478180000001</v>
      </c>
      <c r="U10" s="108">
        <v>3.2329801349</v>
      </c>
      <c r="V10" s="107">
        <v>3.0841688684999999</v>
      </c>
      <c r="W10" s="107">
        <v>3.3889715506</v>
      </c>
      <c r="X10" s="107">
        <v>1.0151082226000001</v>
      </c>
      <c r="Y10" s="107">
        <v>0.90371027000000004</v>
      </c>
      <c r="Z10" s="107">
        <v>1.1402379033000001</v>
      </c>
      <c r="AA10" s="119">
        <v>1905</v>
      </c>
      <c r="AB10" s="119">
        <v>57931</v>
      </c>
      <c r="AC10" s="117">
        <v>3.7768061731000002</v>
      </c>
      <c r="AD10" s="107">
        <v>3.3680785706999998</v>
      </c>
      <c r="AE10" s="107">
        <v>4.2351342373999996</v>
      </c>
      <c r="AF10" s="107">
        <v>0.76182130280000004</v>
      </c>
      <c r="AG10" s="108">
        <v>3.2883948145000002</v>
      </c>
      <c r="AH10" s="107">
        <v>3.1439939092999998</v>
      </c>
      <c r="AI10" s="107">
        <v>3.4394279277000002</v>
      </c>
      <c r="AJ10" s="107">
        <v>0.98244397510000003</v>
      </c>
      <c r="AK10" s="107">
        <v>0.87612346200000002</v>
      </c>
      <c r="AL10" s="107">
        <v>1.1016668382999999</v>
      </c>
      <c r="AM10" s="107">
        <v>0.4426871409</v>
      </c>
      <c r="AN10" s="107">
        <v>0.9507673941</v>
      </c>
      <c r="AO10" s="107">
        <v>0.83578488429999997</v>
      </c>
      <c r="AP10" s="107">
        <v>1.0815685407</v>
      </c>
      <c r="AQ10" s="107">
        <v>0.39569031129999999</v>
      </c>
      <c r="AR10" s="107">
        <v>0.94512463130000002</v>
      </c>
      <c r="AS10" s="107">
        <v>0.82971152930000003</v>
      </c>
      <c r="AT10" s="107">
        <v>1.0765917275000001</v>
      </c>
      <c r="AU10" s="105" t="s">
        <v>28</v>
      </c>
      <c r="AV10" s="105" t="s">
        <v>28</v>
      </c>
      <c r="AW10" s="105" t="s">
        <v>28</v>
      </c>
      <c r="AX10" s="105" t="s">
        <v>28</v>
      </c>
      <c r="AY10" s="105" t="s">
        <v>28</v>
      </c>
      <c r="AZ10" s="105" t="s">
        <v>28</v>
      </c>
      <c r="BA10" s="105" t="s">
        <v>28</v>
      </c>
      <c r="BB10" s="105" t="s">
        <v>28</v>
      </c>
      <c r="BC10" s="111" t="s">
        <v>28</v>
      </c>
      <c r="BD10" s="112">
        <v>1648</v>
      </c>
      <c r="BE10" s="112">
        <v>1730</v>
      </c>
      <c r="BF10" s="112">
        <v>1905</v>
      </c>
    </row>
    <row r="11" spans="1:93" x14ac:dyDescent="0.3">
      <c r="A11" s="10"/>
      <c r="B11" t="s">
        <v>164</v>
      </c>
      <c r="C11" s="105">
        <v>3252</v>
      </c>
      <c r="D11" s="119">
        <v>62680</v>
      </c>
      <c r="E11" s="117">
        <v>5.3450113090000002</v>
      </c>
      <c r="F11" s="107">
        <v>4.7895860812000004</v>
      </c>
      <c r="G11" s="107">
        <v>5.9648465251999996</v>
      </c>
      <c r="H11" s="107">
        <v>9.0102390000000002E-4</v>
      </c>
      <c r="I11" s="108">
        <v>5.1882578175000003</v>
      </c>
      <c r="J11" s="107">
        <v>5.0129696859999999</v>
      </c>
      <c r="K11" s="107">
        <v>5.3696752357999999</v>
      </c>
      <c r="L11" s="107">
        <v>1.2042299934</v>
      </c>
      <c r="M11" s="107">
        <v>1.0790927991000001</v>
      </c>
      <c r="N11" s="107">
        <v>1.3438787453000001</v>
      </c>
      <c r="O11" s="119">
        <v>2539</v>
      </c>
      <c r="P11" s="119">
        <v>64594</v>
      </c>
      <c r="Q11" s="117">
        <v>4.1263881926000003</v>
      </c>
      <c r="R11" s="107">
        <v>3.6905061912999999</v>
      </c>
      <c r="S11" s="107">
        <v>4.6137517818999996</v>
      </c>
      <c r="T11" s="107">
        <v>0.35181972179999998</v>
      </c>
      <c r="U11" s="108">
        <v>3.9307056383000001</v>
      </c>
      <c r="V11" s="107">
        <v>3.7807481174999999</v>
      </c>
      <c r="W11" s="107">
        <v>4.0866109919999998</v>
      </c>
      <c r="X11" s="107">
        <v>1.0544646136</v>
      </c>
      <c r="Y11" s="107">
        <v>0.94307854790000001</v>
      </c>
      <c r="Z11" s="107">
        <v>1.1790063762</v>
      </c>
      <c r="AA11" s="119">
        <v>2867</v>
      </c>
      <c r="AB11" s="119">
        <v>66686</v>
      </c>
      <c r="AC11" s="117">
        <v>4.3416789454</v>
      </c>
      <c r="AD11" s="107">
        <v>3.8913348149</v>
      </c>
      <c r="AE11" s="107">
        <v>4.8441413967000004</v>
      </c>
      <c r="AF11" s="107">
        <v>2.9433699399999999E-2</v>
      </c>
      <c r="AG11" s="108">
        <v>4.2992532166000004</v>
      </c>
      <c r="AH11" s="107">
        <v>4.1447267217999997</v>
      </c>
      <c r="AI11" s="107">
        <v>4.4595408722999998</v>
      </c>
      <c r="AJ11" s="107">
        <v>1.1293818444999999</v>
      </c>
      <c r="AK11" s="107">
        <v>1.0122358068999999</v>
      </c>
      <c r="AL11" s="107">
        <v>1.2600851915</v>
      </c>
      <c r="AM11" s="107">
        <v>0.40764316099999998</v>
      </c>
      <c r="AN11" s="107">
        <v>1.0521741393999999</v>
      </c>
      <c r="AO11" s="107">
        <v>0.93283948370000003</v>
      </c>
      <c r="AP11" s="107">
        <v>1.1867748300000001</v>
      </c>
      <c r="AQ11" s="107">
        <v>2.1925200000000001E-5</v>
      </c>
      <c r="AR11" s="107">
        <v>0.77200738300000005</v>
      </c>
      <c r="AS11" s="107">
        <v>0.685057107</v>
      </c>
      <c r="AT11" s="107">
        <v>0.86999374689999998</v>
      </c>
      <c r="AU11" s="105">
        <v>1</v>
      </c>
      <c r="AV11" s="105" t="s">
        <v>28</v>
      </c>
      <c r="AW11" s="105" t="s">
        <v>28</v>
      </c>
      <c r="AX11" s="105" t="s">
        <v>230</v>
      </c>
      <c r="AY11" s="105" t="s">
        <v>28</v>
      </c>
      <c r="AZ11" s="105" t="s">
        <v>28</v>
      </c>
      <c r="BA11" s="105" t="s">
        <v>28</v>
      </c>
      <c r="BB11" s="105" t="s">
        <v>28</v>
      </c>
      <c r="BC11" s="111" t="s">
        <v>434</v>
      </c>
      <c r="BD11" s="112">
        <v>3252</v>
      </c>
      <c r="BE11" s="112">
        <v>2539</v>
      </c>
      <c r="BF11" s="112">
        <v>2867</v>
      </c>
      <c r="BQ11" s="52"/>
      <c r="CC11" s="4"/>
      <c r="CO11" s="4"/>
    </row>
    <row r="12" spans="1:93" x14ac:dyDescent="0.3">
      <c r="A12" s="10"/>
      <c r="B12" t="s">
        <v>166</v>
      </c>
      <c r="C12" s="105">
        <v>409</v>
      </c>
      <c r="D12" s="119">
        <v>15378</v>
      </c>
      <c r="E12" s="117">
        <v>4.2058916746000001</v>
      </c>
      <c r="F12" s="107">
        <v>3.6226163922999999</v>
      </c>
      <c r="G12" s="107">
        <v>4.8830797586000001</v>
      </c>
      <c r="H12" s="107">
        <v>0.4796885944</v>
      </c>
      <c r="I12" s="108">
        <v>2.6596436468000002</v>
      </c>
      <c r="J12" s="107">
        <v>2.4139832035</v>
      </c>
      <c r="K12" s="107">
        <v>2.9303038718000001</v>
      </c>
      <c r="L12" s="107">
        <v>0.94758656450000001</v>
      </c>
      <c r="M12" s="107">
        <v>0.81617475849999999</v>
      </c>
      <c r="N12" s="107">
        <v>1.1001569062000001</v>
      </c>
      <c r="O12" s="119">
        <v>469</v>
      </c>
      <c r="P12" s="119">
        <v>17165</v>
      </c>
      <c r="Q12" s="117">
        <v>4.2451233641000004</v>
      </c>
      <c r="R12" s="107">
        <v>3.6725571782999999</v>
      </c>
      <c r="S12" s="107">
        <v>4.9069548823</v>
      </c>
      <c r="T12" s="107">
        <v>0.27081174289999999</v>
      </c>
      <c r="U12" s="108">
        <v>2.7323041072000001</v>
      </c>
      <c r="V12" s="107">
        <v>2.4958828659000001</v>
      </c>
      <c r="W12" s="107">
        <v>2.991120231</v>
      </c>
      <c r="X12" s="107">
        <v>1.0848064115</v>
      </c>
      <c r="Y12" s="107">
        <v>0.93849182499999995</v>
      </c>
      <c r="Z12" s="107">
        <v>1.2539320205</v>
      </c>
      <c r="AA12" s="119">
        <v>495</v>
      </c>
      <c r="AB12" s="119">
        <v>18349</v>
      </c>
      <c r="AC12" s="117">
        <v>4.0093436977000003</v>
      </c>
      <c r="AD12" s="107">
        <v>3.4768230653000001</v>
      </c>
      <c r="AE12" s="107">
        <v>4.6234267850000004</v>
      </c>
      <c r="AF12" s="107">
        <v>0.56316560019999995</v>
      </c>
      <c r="AG12" s="108">
        <v>2.6976946973000002</v>
      </c>
      <c r="AH12" s="107">
        <v>2.4702114704999998</v>
      </c>
      <c r="AI12" s="107">
        <v>2.9461269882000001</v>
      </c>
      <c r="AJ12" s="107">
        <v>1.0429329384999999</v>
      </c>
      <c r="AK12" s="107">
        <v>0.90441068899999999</v>
      </c>
      <c r="AL12" s="107">
        <v>1.2026716705</v>
      </c>
      <c r="AM12" s="107">
        <v>0.52505448369999996</v>
      </c>
      <c r="AN12" s="107">
        <v>0.94445870089999995</v>
      </c>
      <c r="AO12" s="107">
        <v>0.79186819519999996</v>
      </c>
      <c r="AP12" s="107">
        <v>1.1264529163000001</v>
      </c>
      <c r="AQ12" s="107">
        <v>0.9199287679</v>
      </c>
      <c r="AR12" s="107">
        <v>1.0093277936</v>
      </c>
      <c r="AS12" s="107">
        <v>0.84219654779999997</v>
      </c>
      <c r="AT12" s="107">
        <v>1.2096257075000001</v>
      </c>
      <c r="AU12" s="105" t="s">
        <v>28</v>
      </c>
      <c r="AV12" s="105" t="s">
        <v>28</v>
      </c>
      <c r="AW12" s="105" t="s">
        <v>28</v>
      </c>
      <c r="AX12" s="105" t="s">
        <v>28</v>
      </c>
      <c r="AY12" s="105" t="s">
        <v>28</v>
      </c>
      <c r="AZ12" s="105" t="s">
        <v>28</v>
      </c>
      <c r="BA12" s="105" t="s">
        <v>28</v>
      </c>
      <c r="BB12" s="105" t="s">
        <v>28</v>
      </c>
      <c r="BC12" s="111" t="s">
        <v>28</v>
      </c>
      <c r="BD12" s="112">
        <v>409</v>
      </c>
      <c r="BE12" s="112">
        <v>469</v>
      </c>
      <c r="BF12" s="112">
        <v>495</v>
      </c>
      <c r="BQ12" s="52"/>
      <c r="CC12" s="4"/>
      <c r="CO12" s="4"/>
    </row>
    <row r="13" spans="1:93" s="3" customFormat="1" x14ac:dyDescent="0.3">
      <c r="A13" s="10" t="s">
        <v>29</v>
      </c>
      <c r="B13" s="3" t="s">
        <v>50</v>
      </c>
      <c r="C13" s="115">
        <v>18493</v>
      </c>
      <c r="D13" s="118">
        <v>431379</v>
      </c>
      <c r="E13" s="114">
        <v>4.4385302959999997</v>
      </c>
      <c r="F13" s="113">
        <v>4.0159529087000001</v>
      </c>
      <c r="G13" s="113">
        <v>4.9055732565000003</v>
      </c>
      <c r="H13" s="113" t="s">
        <v>28</v>
      </c>
      <c r="I13" s="116">
        <v>4.286949527</v>
      </c>
      <c r="J13" s="113">
        <v>4.2256062652999997</v>
      </c>
      <c r="K13" s="113">
        <v>4.3491833108</v>
      </c>
      <c r="L13" s="113" t="s">
        <v>28</v>
      </c>
      <c r="M13" s="113" t="s">
        <v>28</v>
      </c>
      <c r="N13" s="113" t="s">
        <v>28</v>
      </c>
      <c r="O13" s="118">
        <v>17267</v>
      </c>
      <c r="P13" s="118">
        <v>469753</v>
      </c>
      <c r="Q13" s="114">
        <v>3.913254309</v>
      </c>
      <c r="R13" s="113">
        <v>3.5420926243999999</v>
      </c>
      <c r="S13" s="113">
        <v>4.3233085384000001</v>
      </c>
      <c r="T13" s="113" t="s">
        <v>28</v>
      </c>
      <c r="U13" s="116">
        <v>3.6757615172000002</v>
      </c>
      <c r="V13" s="113">
        <v>3.6213423207000002</v>
      </c>
      <c r="W13" s="113">
        <v>3.7309984904000002</v>
      </c>
      <c r="X13" s="113" t="s">
        <v>28</v>
      </c>
      <c r="Y13" s="113" t="s">
        <v>28</v>
      </c>
      <c r="Z13" s="113" t="s">
        <v>28</v>
      </c>
      <c r="AA13" s="118">
        <v>19347</v>
      </c>
      <c r="AB13" s="118">
        <v>503265</v>
      </c>
      <c r="AC13" s="114">
        <v>3.8442967423000001</v>
      </c>
      <c r="AD13" s="113">
        <v>3.7905066916000001</v>
      </c>
      <c r="AE13" s="113">
        <v>3.898850113</v>
      </c>
      <c r="AF13" s="113" t="s">
        <v>28</v>
      </c>
      <c r="AG13" s="116">
        <v>3.8442967423000001</v>
      </c>
      <c r="AH13" s="113">
        <v>3.7905066916000001</v>
      </c>
      <c r="AI13" s="113">
        <v>3.898850113</v>
      </c>
      <c r="AJ13" s="113" t="s">
        <v>28</v>
      </c>
      <c r="AK13" s="113" t="s">
        <v>28</v>
      </c>
      <c r="AL13" s="113" t="s">
        <v>28</v>
      </c>
      <c r="AM13" s="113">
        <v>0.72658396749999998</v>
      </c>
      <c r="AN13" s="113">
        <v>0.98237846019999997</v>
      </c>
      <c r="AO13" s="113">
        <v>0.88920249579999999</v>
      </c>
      <c r="AP13" s="113">
        <v>1.0853179603000001</v>
      </c>
      <c r="AQ13" s="113">
        <v>1.45212602E-2</v>
      </c>
      <c r="AR13" s="113">
        <v>0.88165542379999995</v>
      </c>
      <c r="AS13" s="113">
        <v>0.79695393879999998</v>
      </c>
      <c r="AT13" s="113">
        <v>0.97535911230000005</v>
      </c>
      <c r="AU13" s="115" t="s">
        <v>28</v>
      </c>
      <c r="AV13" s="115" t="s">
        <v>28</v>
      </c>
      <c r="AW13" s="115" t="s">
        <v>28</v>
      </c>
      <c r="AX13" s="115" t="s">
        <v>230</v>
      </c>
      <c r="AY13" s="115" t="s">
        <v>28</v>
      </c>
      <c r="AZ13" s="115" t="s">
        <v>28</v>
      </c>
      <c r="BA13" s="115" t="s">
        <v>28</v>
      </c>
      <c r="BB13" s="115" t="s">
        <v>28</v>
      </c>
      <c r="BC13" s="109" t="s">
        <v>438</v>
      </c>
      <c r="BD13" s="110">
        <v>18493</v>
      </c>
      <c r="BE13" s="110">
        <v>17267</v>
      </c>
      <c r="BF13" s="110">
        <v>19347</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5">
        <v>64</v>
      </c>
      <c r="D14" s="118">
        <v>2043</v>
      </c>
      <c r="E14" s="114">
        <v>4.5451810246999997</v>
      </c>
      <c r="F14" s="113">
        <v>3.4937437382000001</v>
      </c>
      <c r="G14" s="113">
        <v>5.9130468903000004</v>
      </c>
      <c r="H14" s="113">
        <v>0.70709835740000004</v>
      </c>
      <c r="I14" s="116">
        <v>3.1326480665999998</v>
      </c>
      <c r="J14" s="113">
        <v>2.4519488968999998</v>
      </c>
      <c r="K14" s="113">
        <v>4.0023199183999996</v>
      </c>
      <c r="L14" s="113">
        <v>1.0517329148000001</v>
      </c>
      <c r="M14" s="113">
        <v>0.80843540999999997</v>
      </c>
      <c r="N14" s="113">
        <v>1.3682504629000001</v>
      </c>
      <c r="O14" s="118">
        <v>76</v>
      </c>
      <c r="P14" s="118">
        <v>2577</v>
      </c>
      <c r="Q14" s="114">
        <v>4.0418069246000004</v>
      </c>
      <c r="R14" s="113">
        <v>3.1634462916000001</v>
      </c>
      <c r="S14" s="113">
        <v>5.1640526532999997</v>
      </c>
      <c r="T14" s="113">
        <v>0.72249660729999998</v>
      </c>
      <c r="U14" s="116">
        <v>2.9491656965000002</v>
      </c>
      <c r="V14" s="113">
        <v>2.3553728265</v>
      </c>
      <c r="W14" s="113">
        <v>3.6926546013000001</v>
      </c>
      <c r="X14" s="113">
        <v>1.0453970167</v>
      </c>
      <c r="Y14" s="113">
        <v>0.81821259089999998</v>
      </c>
      <c r="Z14" s="113">
        <v>1.3356613363000001</v>
      </c>
      <c r="AA14" s="118">
        <v>95</v>
      </c>
      <c r="AB14" s="118">
        <v>3163</v>
      </c>
      <c r="AC14" s="114">
        <v>3.7943446175000002</v>
      </c>
      <c r="AD14" s="113">
        <v>3.0330518533999999</v>
      </c>
      <c r="AE14" s="113">
        <v>4.7467210493999996</v>
      </c>
      <c r="AF14" s="113">
        <v>0.90886644640000003</v>
      </c>
      <c r="AG14" s="116">
        <v>3.0034777109999999</v>
      </c>
      <c r="AH14" s="113">
        <v>2.456365436</v>
      </c>
      <c r="AI14" s="113">
        <v>3.6724496397999999</v>
      </c>
      <c r="AJ14" s="113">
        <v>0.98700617349999997</v>
      </c>
      <c r="AK14" s="113">
        <v>0.78897443580000004</v>
      </c>
      <c r="AL14" s="113">
        <v>1.2347436651000001</v>
      </c>
      <c r="AM14" s="113">
        <v>0.69951295390000001</v>
      </c>
      <c r="AN14" s="113">
        <v>0.93877433740000005</v>
      </c>
      <c r="AO14" s="113">
        <v>0.68112893360000004</v>
      </c>
      <c r="AP14" s="113">
        <v>1.2938772867999999</v>
      </c>
      <c r="AQ14" s="113">
        <v>0.51017645749999996</v>
      </c>
      <c r="AR14" s="113">
        <v>0.88925103370000003</v>
      </c>
      <c r="AS14" s="113">
        <v>0.62706807210000004</v>
      </c>
      <c r="AT14" s="113">
        <v>1.2610551168999999</v>
      </c>
      <c r="AU14" s="115" t="s">
        <v>28</v>
      </c>
      <c r="AV14" s="115" t="s">
        <v>28</v>
      </c>
      <c r="AW14" s="115" t="s">
        <v>28</v>
      </c>
      <c r="AX14" s="115" t="s">
        <v>28</v>
      </c>
      <c r="AY14" s="115" t="s">
        <v>28</v>
      </c>
      <c r="AZ14" s="115" t="s">
        <v>28</v>
      </c>
      <c r="BA14" s="115" t="s">
        <v>28</v>
      </c>
      <c r="BB14" s="115" t="s">
        <v>28</v>
      </c>
      <c r="BC14" s="109" t="s">
        <v>28</v>
      </c>
      <c r="BD14" s="110">
        <v>64</v>
      </c>
      <c r="BE14" s="110">
        <v>76</v>
      </c>
      <c r="BF14" s="110">
        <v>95</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67</v>
      </c>
      <c r="D15" s="119">
        <v>2293</v>
      </c>
      <c r="E15" s="117">
        <v>3.9853393710999998</v>
      </c>
      <c r="F15" s="107">
        <v>3.0805896945</v>
      </c>
      <c r="G15" s="107">
        <v>5.1558082957</v>
      </c>
      <c r="H15" s="107">
        <v>0.5375159223</v>
      </c>
      <c r="I15" s="108">
        <v>2.9219363280000001</v>
      </c>
      <c r="J15" s="107">
        <v>2.2997462979000001</v>
      </c>
      <c r="K15" s="107">
        <v>3.7124581579</v>
      </c>
      <c r="L15" s="107">
        <v>0.92218826279999999</v>
      </c>
      <c r="M15" s="107">
        <v>0.71283356170000001</v>
      </c>
      <c r="N15" s="107">
        <v>1.1930291130999999</v>
      </c>
      <c r="O15" s="119">
        <v>76</v>
      </c>
      <c r="P15" s="119">
        <v>2766</v>
      </c>
      <c r="Q15" s="117">
        <v>3.5501842803999999</v>
      </c>
      <c r="R15" s="107">
        <v>2.7801117408999998</v>
      </c>
      <c r="S15" s="107">
        <v>4.5335618130000004</v>
      </c>
      <c r="T15" s="107">
        <v>0.49414931369999998</v>
      </c>
      <c r="U15" s="108">
        <v>2.7476500362</v>
      </c>
      <c r="V15" s="107">
        <v>2.1944308655000002</v>
      </c>
      <c r="W15" s="107">
        <v>3.4403365536999999</v>
      </c>
      <c r="X15" s="107">
        <v>0.91824080779999995</v>
      </c>
      <c r="Y15" s="107">
        <v>0.71906465949999998</v>
      </c>
      <c r="Z15" s="107">
        <v>1.1725874300000001</v>
      </c>
      <c r="AA15" s="119">
        <v>92</v>
      </c>
      <c r="AB15" s="119">
        <v>3105</v>
      </c>
      <c r="AC15" s="117">
        <v>3.4590789999</v>
      </c>
      <c r="AD15" s="107">
        <v>2.7577287955999998</v>
      </c>
      <c r="AE15" s="107">
        <v>4.3387977624999996</v>
      </c>
      <c r="AF15" s="107">
        <v>0.36108443810000002</v>
      </c>
      <c r="AG15" s="108">
        <v>2.9629629629999998</v>
      </c>
      <c r="AH15" s="107">
        <v>2.4153625445000002</v>
      </c>
      <c r="AI15" s="107">
        <v>3.6347129503</v>
      </c>
      <c r="AJ15" s="107">
        <v>0.89979500329999995</v>
      </c>
      <c r="AK15" s="107">
        <v>0.71735585999999996</v>
      </c>
      <c r="AL15" s="107">
        <v>1.128632375</v>
      </c>
      <c r="AM15" s="107">
        <v>0.87435866969999998</v>
      </c>
      <c r="AN15" s="107">
        <v>0.97433787279999995</v>
      </c>
      <c r="AO15" s="107">
        <v>0.70593405860000003</v>
      </c>
      <c r="AP15" s="107">
        <v>1.3447917391999999</v>
      </c>
      <c r="AQ15" s="107">
        <v>0.51096478779999999</v>
      </c>
      <c r="AR15" s="107">
        <v>0.89081103260000005</v>
      </c>
      <c r="AS15" s="107">
        <v>0.6310480624</v>
      </c>
      <c r="AT15" s="107">
        <v>1.257502151</v>
      </c>
      <c r="AU15" s="105" t="s">
        <v>28</v>
      </c>
      <c r="AV15" s="105" t="s">
        <v>28</v>
      </c>
      <c r="AW15" s="105" t="s">
        <v>28</v>
      </c>
      <c r="AX15" s="105" t="s">
        <v>28</v>
      </c>
      <c r="AY15" s="105" t="s">
        <v>28</v>
      </c>
      <c r="AZ15" s="105" t="s">
        <v>28</v>
      </c>
      <c r="BA15" s="105" t="s">
        <v>28</v>
      </c>
      <c r="BB15" s="105" t="s">
        <v>28</v>
      </c>
      <c r="BC15" s="111" t="s">
        <v>28</v>
      </c>
      <c r="BD15" s="112">
        <v>67</v>
      </c>
      <c r="BE15" s="112">
        <v>76</v>
      </c>
      <c r="BF15" s="112">
        <v>92</v>
      </c>
    </row>
    <row r="16" spans="1:93" x14ac:dyDescent="0.3">
      <c r="A16" s="10"/>
      <c r="B16" t="s">
        <v>75</v>
      </c>
      <c r="C16" s="105">
        <v>56</v>
      </c>
      <c r="D16" s="119">
        <v>2346</v>
      </c>
      <c r="E16" s="117">
        <v>3.8469346952999999</v>
      </c>
      <c r="F16" s="107">
        <v>2.9122439230000001</v>
      </c>
      <c r="G16" s="107">
        <v>5.0816164240999999</v>
      </c>
      <c r="H16" s="107">
        <v>0.41263423539999999</v>
      </c>
      <c r="I16" s="108">
        <v>2.3870417732</v>
      </c>
      <c r="J16" s="107">
        <v>1.8370180706000001</v>
      </c>
      <c r="K16" s="107">
        <v>3.1017487080000001</v>
      </c>
      <c r="L16" s="107">
        <v>0.89016208990000001</v>
      </c>
      <c r="M16" s="107">
        <v>0.67387916410000004</v>
      </c>
      <c r="N16" s="107">
        <v>1.1758614727000001</v>
      </c>
      <c r="O16" s="119">
        <v>49</v>
      </c>
      <c r="P16" s="119">
        <v>2628</v>
      </c>
      <c r="Q16" s="117">
        <v>2.8375007211000001</v>
      </c>
      <c r="R16" s="107">
        <v>2.1094224649000002</v>
      </c>
      <c r="S16" s="107">
        <v>3.8168790160000001</v>
      </c>
      <c r="T16" s="107">
        <v>4.08564696E-2</v>
      </c>
      <c r="U16" s="108">
        <v>1.8645357685999999</v>
      </c>
      <c r="V16" s="107">
        <v>1.4091930696999999</v>
      </c>
      <c r="W16" s="107">
        <v>2.4670101686999999</v>
      </c>
      <c r="X16" s="107">
        <v>0.7339080872</v>
      </c>
      <c r="Y16" s="107">
        <v>0.54559359039999999</v>
      </c>
      <c r="Z16" s="107">
        <v>0.98722032270000004</v>
      </c>
      <c r="AA16" s="119">
        <v>69</v>
      </c>
      <c r="AB16" s="119">
        <v>3419</v>
      </c>
      <c r="AC16" s="117">
        <v>2.6776597302999998</v>
      </c>
      <c r="AD16" s="107">
        <v>2.0743521337000002</v>
      </c>
      <c r="AE16" s="107">
        <v>3.4564341871000002</v>
      </c>
      <c r="AF16" s="107">
        <v>5.4953283000000004E-3</v>
      </c>
      <c r="AG16" s="108">
        <v>2.0181339572999999</v>
      </c>
      <c r="AH16" s="107">
        <v>1.5939598067</v>
      </c>
      <c r="AI16" s="107">
        <v>2.5551865564999998</v>
      </c>
      <c r="AJ16" s="107">
        <v>0.69652784629999998</v>
      </c>
      <c r="AK16" s="107">
        <v>0.53959209519999995</v>
      </c>
      <c r="AL16" s="107">
        <v>0.89910701979999996</v>
      </c>
      <c r="AM16" s="107">
        <v>0.76604335820000002</v>
      </c>
      <c r="AN16" s="107">
        <v>0.94366838760000005</v>
      </c>
      <c r="AO16" s="107">
        <v>0.64410557020000003</v>
      </c>
      <c r="AP16" s="107">
        <v>1.3825529027000001</v>
      </c>
      <c r="AQ16" s="107">
        <v>0.1336663283</v>
      </c>
      <c r="AR16" s="107">
        <v>0.73760043929999997</v>
      </c>
      <c r="AS16" s="107">
        <v>0.49555011850000003</v>
      </c>
      <c r="AT16" s="107">
        <v>1.0978796850000001</v>
      </c>
      <c r="AU16" s="105" t="s">
        <v>28</v>
      </c>
      <c r="AV16" s="105" t="s">
        <v>28</v>
      </c>
      <c r="AW16" s="105" t="s">
        <v>28</v>
      </c>
      <c r="AX16" s="105" t="s">
        <v>28</v>
      </c>
      <c r="AY16" s="105" t="s">
        <v>28</v>
      </c>
      <c r="AZ16" s="105" t="s">
        <v>28</v>
      </c>
      <c r="BA16" s="105" t="s">
        <v>28</v>
      </c>
      <c r="BB16" s="105" t="s">
        <v>28</v>
      </c>
      <c r="BC16" s="111" t="s">
        <v>28</v>
      </c>
      <c r="BD16" s="112">
        <v>56</v>
      </c>
      <c r="BE16" s="112">
        <v>49</v>
      </c>
      <c r="BF16" s="112">
        <v>69</v>
      </c>
    </row>
    <row r="17" spans="1:58" x14ac:dyDescent="0.3">
      <c r="A17" s="10"/>
      <c r="B17" t="s">
        <v>67</v>
      </c>
      <c r="C17" s="105">
        <v>32</v>
      </c>
      <c r="D17" s="119">
        <v>692</v>
      </c>
      <c r="E17" s="117">
        <v>5.1214543570000002</v>
      </c>
      <c r="F17" s="107">
        <v>3.5764743374000001</v>
      </c>
      <c r="G17" s="107">
        <v>7.3338411677000002</v>
      </c>
      <c r="H17" s="107">
        <v>0.35396679040000001</v>
      </c>
      <c r="I17" s="108">
        <v>4.6242774565999998</v>
      </c>
      <c r="J17" s="107">
        <v>3.2701772132000002</v>
      </c>
      <c r="K17" s="107">
        <v>6.5390774266999996</v>
      </c>
      <c r="L17" s="107">
        <v>1.1850797778</v>
      </c>
      <c r="M17" s="107">
        <v>0.82757887070000002</v>
      </c>
      <c r="N17" s="107">
        <v>1.6970153897</v>
      </c>
      <c r="O17" s="119">
        <v>18</v>
      </c>
      <c r="P17" s="119">
        <v>702</v>
      </c>
      <c r="Q17" s="117">
        <v>2.8109455229</v>
      </c>
      <c r="R17" s="107">
        <v>1.7536172765</v>
      </c>
      <c r="S17" s="107">
        <v>4.505780616</v>
      </c>
      <c r="T17" s="107">
        <v>0.18545414399999999</v>
      </c>
      <c r="U17" s="108">
        <v>2.5641025641000001</v>
      </c>
      <c r="V17" s="107">
        <v>1.6154936868000001</v>
      </c>
      <c r="W17" s="107">
        <v>4.0697292800999998</v>
      </c>
      <c r="X17" s="107">
        <v>0.7270396925</v>
      </c>
      <c r="Y17" s="107">
        <v>0.45356601730000001</v>
      </c>
      <c r="Z17" s="107">
        <v>1.1654019358000001</v>
      </c>
      <c r="AA17" s="119">
        <v>18</v>
      </c>
      <c r="AB17" s="119">
        <v>707</v>
      </c>
      <c r="AC17" s="117">
        <v>2.6924284128</v>
      </c>
      <c r="AD17" s="107">
        <v>1.6788806931</v>
      </c>
      <c r="AE17" s="107">
        <v>4.3178593857000003</v>
      </c>
      <c r="AF17" s="107">
        <v>0.1394348731</v>
      </c>
      <c r="AG17" s="108">
        <v>2.5459688826</v>
      </c>
      <c r="AH17" s="107">
        <v>1.6040686960999999</v>
      </c>
      <c r="AI17" s="107">
        <v>4.0409476021000001</v>
      </c>
      <c r="AJ17" s="107">
        <v>0.70036955869999995</v>
      </c>
      <c r="AK17" s="107">
        <v>0.4367198491</v>
      </c>
      <c r="AL17" s="107">
        <v>1.1231857672000001</v>
      </c>
      <c r="AM17" s="107">
        <v>0.898538795</v>
      </c>
      <c r="AN17" s="107">
        <v>0.95783727959999998</v>
      </c>
      <c r="AO17" s="107">
        <v>0.49399217350000002</v>
      </c>
      <c r="AP17" s="107">
        <v>1.8572202224000001</v>
      </c>
      <c r="AQ17" s="107">
        <v>4.5096004500000002E-2</v>
      </c>
      <c r="AR17" s="107">
        <v>0.54885689240000002</v>
      </c>
      <c r="AS17" s="107">
        <v>0.30521972250000001</v>
      </c>
      <c r="AT17" s="107">
        <v>0.98697386210000004</v>
      </c>
      <c r="AU17" s="105" t="s">
        <v>28</v>
      </c>
      <c r="AV17" s="105" t="s">
        <v>28</v>
      </c>
      <c r="AW17" s="105" t="s">
        <v>28</v>
      </c>
      <c r="AX17" s="105" t="s">
        <v>28</v>
      </c>
      <c r="AY17" s="105" t="s">
        <v>28</v>
      </c>
      <c r="AZ17" s="105" t="s">
        <v>28</v>
      </c>
      <c r="BA17" s="105" t="s">
        <v>28</v>
      </c>
      <c r="BB17" s="105" t="s">
        <v>28</v>
      </c>
      <c r="BC17" s="111" t="s">
        <v>28</v>
      </c>
      <c r="BD17" s="112">
        <v>32</v>
      </c>
      <c r="BE17" s="112">
        <v>18</v>
      </c>
      <c r="BF17" s="112">
        <v>18</v>
      </c>
    </row>
    <row r="18" spans="1:58" x14ac:dyDescent="0.3">
      <c r="A18" s="10"/>
      <c r="B18" t="s">
        <v>66</v>
      </c>
      <c r="C18" s="105">
        <v>74</v>
      </c>
      <c r="D18" s="119">
        <v>2805</v>
      </c>
      <c r="E18" s="117">
        <v>3.2098461199999999</v>
      </c>
      <c r="F18" s="107">
        <v>2.5098722202000001</v>
      </c>
      <c r="G18" s="107">
        <v>4.1050345238999997</v>
      </c>
      <c r="H18" s="107">
        <v>1.78067217E-2</v>
      </c>
      <c r="I18" s="108">
        <v>2.6381461676</v>
      </c>
      <c r="J18" s="107">
        <v>2.1006257489000002</v>
      </c>
      <c r="K18" s="107">
        <v>3.3132104589</v>
      </c>
      <c r="L18" s="107">
        <v>0.74274287370000003</v>
      </c>
      <c r="M18" s="107">
        <v>0.58077229740000003</v>
      </c>
      <c r="N18" s="107">
        <v>0.94988514239999999</v>
      </c>
      <c r="O18" s="119">
        <v>63</v>
      </c>
      <c r="P18" s="119">
        <v>3433</v>
      </c>
      <c r="Q18" s="117">
        <v>2.2825997968</v>
      </c>
      <c r="R18" s="107">
        <v>1.7529848723999999</v>
      </c>
      <c r="S18" s="107">
        <v>2.9722229292</v>
      </c>
      <c r="T18" s="107">
        <v>9.13725E-5</v>
      </c>
      <c r="U18" s="108">
        <v>1.8351296241999999</v>
      </c>
      <c r="V18" s="107">
        <v>1.4335915478000001</v>
      </c>
      <c r="W18" s="107">
        <v>2.3491354584000002</v>
      </c>
      <c r="X18" s="107">
        <v>0.59038520699999997</v>
      </c>
      <c r="Y18" s="107">
        <v>0.4534024485</v>
      </c>
      <c r="Z18" s="107">
        <v>0.76875344150000002</v>
      </c>
      <c r="AA18" s="119">
        <v>47</v>
      </c>
      <c r="AB18" s="119">
        <v>4141</v>
      </c>
      <c r="AC18" s="117">
        <v>1.3434088053</v>
      </c>
      <c r="AD18" s="107">
        <v>0.99406869210000004</v>
      </c>
      <c r="AE18" s="107">
        <v>1.8155155999999999</v>
      </c>
      <c r="AF18" s="107">
        <v>7.784876E-12</v>
      </c>
      <c r="AG18" s="108">
        <v>1.1349915478999999</v>
      </c>
      <c r="AH18" s="107">
        <v>0.85277040820000005</v>
      </c>
      <c r="AI18" s="107">
        <v>1.5106127060000001</v>
      </c>
      <c r="AJ18" s="107">
        <v>0.34945502270000001</v>
      </c>
      <c r="AK18" s="107">
        <v>0.25858271579999997</v>
      </c>
      <c r="AL18" s="107">
        <v>0.47226208629999999</v>
      </c>
      <c r="AM18" s="107">
        <v>7.9350285E-3</v>
      </c>
      <c r="AN18" s="107">
        <v>0.58854329490000001</v>
      </c>
      <c r="AO18" s="107">
        <v>0.3979364453</v>
      </c>
      <c r="AP18" s="107">
        <v>0.87044857040000001</v>
      </c>
      <c r="AQ18" s="107">
        <v>5.6763104000000002E-2</v>
      </c>
      <c r="AR18" s="107">
        <v>0.71112436899999998</v>
      </c>
      <c r="AS18" s="107">
        <v>0.50076022050000002</v>
      </c>
      <c r="AT18" s="107">
        <v>1.0098603034</v>
      </c>
      <c r="AU18" s="105" t="s">
        <v>28</v>
      </c>
      <c r="AV18" s="105">
        <v>2</v>
      </c>
      <c r="AW18" s="105">
        <v>3</v>
      </c>
      <c r="AX18" s="105" t="s">
        <v>28</v>
      </c>
      <c r="AY18" s="105" t="s">
        <v>28</v>
      </c>
      <c r="AZ18" s="105" t="s">
        <v>28</v>
      </c>
      <c r="BA18" s="105" t="s">
        <v>28</v>
      </c>
      <c r="BB18" s="105" t="s">
        <v>28</v>
      </c>
      <c r="BC18" s="111" t="s">
        <v>234</v>
      </c>
      <c r="BD18" s="112">
        <v>74</v>
      </c>
      <c r="BE18" s="112">
        <v>63</v>
      </c>
      <c r="BF18" s="112">
        <v>47</v>
      </c>
    </row>
    <row r="19" spans="1:58" x14ac:dyDescent="0.3">
      <c r="A19" s="10"/>
      <c r="B19" t="s">
        <v>69</v>
      </c>
      <c r="C19" s="105">
        <v>93</v>
      </c>
      <c r="D19" s="119">
        <v>2685</v>
      </c>
      <c r="E19" s="117">
        <v>4.5607264250000004</v>
      </c>
      <c r="F19" s="107">
        <v>3.6463383550000001</v>
      </c>
      <c r="G19" s="107">
        <v>5.7044145381</v>
      </c>
      <c r="H19" s="107">
        <v>0.63712761480000002</v>
      </c>
      <c r="I19" s="108">
        <v>3.4636871507999998</v>
      </c>
      <c r="J19" s="107">
        <v>2.8266573769000001</v>
      </c>
      <c r="K19" s="107">
        <v>4.2442811699999998</v>
      </c>
      <c r="L19" s="107">
        <v>1.0553300452000001</v>
      </c>
      <c r="M19" s="107">
        <v>0.84374506660000004</v>
      </c>
      <c r="N19" s="107">
        <v>1.3199739452999999</v>
      </c>
      <c r="O19" s="119">
        <v>107</v>
      </c>
      <c r="P19" s="119">
        <v>3683</v>
      </c>
      <c r="Q19" s="117">
        <v>3.6328658118999999</v>
      </c>
      <c r="R19" s="107">
        <v>2.9399126028000002</v>
      </c>
      <c r="S19" s="107">
        <v>4.4891518185999999</v>
      </c>
      <c r="T19" s="107">
        <v>0.56414370970000005</v>
      </c>
      <c r="U19" s="108">
        <v>2.9052402931999999</v>
      </c>
      <c r="V19" s="107">
        <v>2.4037721529999998</v>
      </c>
      <c r="W19" s="107">
        <v>3.5113232970000001</v>
      </c>
      <c r="X19" s="107">
        <v>0.93962605160000001</v>
      </c>
      <c r="Y19" s="107">
        <v>0.76039650619999999</v>
      </c>
      <c r="Z19" s="107">
        <v>1.1611009645999999</v>
      </c>
      <c r="AA19" s="119">
        <v>109</v>
      </c>
      <c r="AB19" s="119">
        <v>4478</v>
      </c>
      <c r="AC19" s="117">
        <v>2.8323966563999998</v>
      </c>
      <c r="AD19" s="107">
        <v>2.2944694764000002</v>
      </c>
      <c r="AE19" s="107">
        <v>3.4964382406999999</v>
      </c>
      <c r="AF19" s="107">
        <v>4.4752311000000001E-3</v>
      </c>
      <c r="AG19" s="108">
        <v>2.4341223760999999</v>
      </c>
      <c r="AH19" s="107">
        <v>2.0174932366</v>
      </c>
      <c r="AI19" s="107">
        <v>2.9367888992000002</v>
      </c>
      <c r="AJ19" s="107">
        <v>0.73677888219999998</v>
      </c>
      <c r="AK19" s="107">
        <v>0.59685025120000001</v>
      </c>
      <c r="AL19" s="107">
        <v>0.90951309830000004</v>
      </c>
      <c r="AM19" s="107">
        <v>8.8282656400000006E-2</v>
      </c>
      <c r="AN19" s="107">
        <v>0.77965903589999996</v>
      </c>
      <c r="AO19" s="107">
        <v>0.58561271719999997</v>
      </c>
      <c r="AP19" s="107">
        <v>1.0380037769999999</v>
      </c>
      <c r="AQ19" s="107">
        <v>0.13212719240000001</v>
      </c>
      <c r="AR19" s="107">
        <v>0.79655420509999997</v>
      </c>
      <c r="AS19" s="107">
        <v>0.59242498580000003</v>
      </c>
      <c r="AT19" s="107">
        <v>1.0710193134999999</v>
      </c>
      <c r="AU19" s="105" t="s">
        <v>28</v>
      </c>
      <c r="AV19" s="105" t="s">
        <v>28</v>
      </c>
      <c r="AW19" s="105">
        <v>3</v>
      </c>
      <c r="AX19" s="105" t="s">
        <v>28</v>
      </c>
      <c r="AY19" s="105" t="s">
        <v>28</v>
      </c>
      <c r="AZ19" s="105" t="s">
        <v>28</v>
      </c>
      <c r="BA19" s="105" t="s">
        <v>28</v>
      </c>
      <c r="BB19" s="105" t="s">
        <v>28</v>
      </c>
      <c r="BC19" s="111">
        <v>-3</v>
      </c>
      <c r="BD19" s="112">
        <v>93</v>
      </c>
      <c r="BE19" s="112">
        <v>107</v>
      </c>
      <c r="BF19" s="112">
        <v>109</v>
      </c>
    </row>
    <row r="20" spans="1:58" x14ac:dyDescent="0.3">
      <c r="A20" s="10"/>
      <c r="B20" t="s">
        <v>65</v>
      </c>
      <c r="C20" s="105">
        <v>77</v>
      </c>
      <c r="D20" s="119">
        <v>2679</v>
      </c>
      <c r="E20" s="117">
        <v>2.8167464978000001</v>
      </c>
      <c r="F20" s="107">
        <v>2.2096470748999999</v>
      </c>
      <c r="G20" s="107">
        <v>3.5906461821</v>
      </c>
      <c r="H20" s="107">
        <v>5.4815850000000004E-4</v>
      </c>
      <c r="I20" s="108">
        <v>2.8742067936</v>
      </c>
      <c r="J20" s="107">
        <v>2.2988709537999998</v>
      </c>
      <c r="K20" s="107">
        <v>3.5935312847000001</v>
      </c>
      <c r="L20" s="107">
        <v>0.65178152160000002</v>
      </c>
      <c r="M20" s="107">
        <v>0.51130165029999997</v>
      </c>
      <c r="N20" s="107">
        <v>0.83085816700000004</v>
      </c>
      <c r="O20" s="119">
        <v>75</v>
      </c>
      <c r="P20" s="119">
        <v>2868</v>
      </c>
      <c r="Q20" s="117">
        <v>2.6205410009999999</v>
      </c>
      <c r="R20" s="107">
        <v>2.0504871422000002</v>
      </c>
      <c r="S20" s="107">
        <v>3.3490749571</v>
      </c>
      <c r="T20" s="107">
        <v>1.8873477E-3</v>
      </c>
      <c r="U20" s="108">
        <v>2.6150627614999999</v>
      </c>
      <c r="V20" s="107">
        <v>2.0854214122000001</v>
      </c>
      <c r="W20" s="107">
        <v>3.2792188699000002</v>
      </c>
      <c r="X20" s="107">
        <v>0.67779233289999996</v>
      </c>
      <c r="Y20" s="107">
        <v>0.53035020749999995</v>
      </c>
      <c r="Z20" s="107">
        <v>0.86622469459999996</v>
      </c>
      <c r="AA20" s="119">
        <v>91</v>
      </c>
      <c r="AB20" s="119">
        <v>3028</v>
      </c>
      <c r="AC20" s="117">
        <v>3.0224921586</v>
      </c>
      <c r="AD20" s="107">
        <v>2.4107671543999998</v>
      </c>
      <c r="AE20" s="107">
        <v>3.7894405655000001</v>
      </c>
      <c r="AF20" s="107">
        <v>3.7111898800000001E-2</v>
      </c>
      <c r="AG20" s="108">
        <v>3.0052840159</v>
      </c>
      <c r="AH20" s="107">
        <v>2.4471204955000001</v>
      </c>
      <c r="AI20" s="107">
        <v>3.6907590093999998</v>
      </c>
      <c r="AJ20" s="107">
        <v>0.7862275889</v>
      </c>
      <c r="AK20" s="107">
        <v>0.62710225460000002</v>
      </c>
      <c r="AL20" s="107">
        <v>0.98573050399999995</v>
      </c>
      <c r="AM20" s="107">
        <v>0.38600418460000002</v>
      </c>
      <c r="AN20" s="107">
        <v>1.1533848001</v>
      </c>
      <c r="AO20" s="107">
        <v>0.83532456870000005</v>
      </c>
      <c r="AP20" s="107">
        <v>1.5925504253</v>
      </c>
      <c r="AQ20" s="107">
        <v>0.67226145400000004</v>
      </c>
      <c r="AR20" s="107">
        <v>0.93034321799999997</v>
      </c>
      <c r="AS20" s="107">
        <v>0.66583687270000003</v>
      </c>
      <c r="AT20" s="107">
        <v>1.2999257607000001</v>
      </c>
      <c r="AU20" s="105">
        <v>1</v>
      </c>
      <c r="AV20" s="105">
        <v>2</v>
      </c>
      <c r="AW20" s="105" t="s">
        <v>28</v>
      </c>
      <c r="AX20" s="105" t="s">
        <v>28</v>
      </c>
      <c r="AY20" s="105" t="s">
        <v>28</v>
      </c>
      <c r="AZ20" s="105" t="s">
        <v>28</v>
      </c>
      <c r="BA20" s="105" t="s">
        <v>28</v>
      </c>
      <c r="BB20" s="105" t="s">
        <v>28</v>
      </c>
      <c r="BC20" s="111" t="s">
        <v>433</v>
      </c>
      <c r="BD20" s="112">
        <v>77</v>
      </c>
      <c r="BE20" s="112">
        <v>75</v>
      </c>
      <c r="BF20" s="112">
        <v>91</v>
      </c>
    </row>
    <row r="21" spans="1:58" x14ac:dyDescent="0.3">
      <c r="A21" s="10"/>
      <c r="B21" t="s">
        <v>64</v>
      </c>
      <c r="C21" s="105">
        <v>20</v>
      </c>
      <c r="D21" s="119">
        <v>1216</v>
      </c>
      <c r="E21" s="117">
        <v>2.7560310260000001</v>
      </c>
      <c r="F21" s="107">
        <v>1.759159232</v>
      </c>
      <c r="G21" s="107">
        <v>4.3178052774999998</v>
      </c>
      <c r="H21" s="107">
        <v>4.9552058400000001E-2</v>
      </c>
      <c r="I21" s="108">
        <v>1.6447368420999999</v>
      </c>
      <c r="J21" s="107">
        <v>1.0611138165</v>
      </c>
      <c r="K21" s="107">
        <v>2.5493582665000001</v>
      </c>
      <c r="L21" s="107">
        <v>0.63773225499999997</v>
      </c>
      <c r="M21" s="107">
        <v>0.40706094139999999</v>
      </c>
      <c r="N21" s="107">
        <v>0.99911926620000002</v>
      </c>
      <c r="O21" s="119">
        <v>18</v>
      </c>
      <c r="P21" s="119">
        <v>1316</v>
      </c>
      <c r="Q21" s="117">
        <v>2.1789111503999998</v>
      </c>
      <c r="R21" s="107">
        <v>1.3588072440000001</v>
      </c>
      <c r="S21" s="107">
        <v>3.4939862313000001</v>
      </c>
      <c r="T21" s="107">
        <v>1.73025513E-2</v>
      </c>
      <c r="U21" s="108">
        <v>1.3677811550000001</v>
      </c>
      <c r="V21" s="107">
        <v>0.86176031019999999</v>
      </c>
      <c r="W21" s="107">
        <v>2.1709346159999998</v>
      </c>
      <c r="X21" s="107">
        <v>0.56356655789999999</v>
      </c>
      <c r="Y21" s="107">
        <v>0.3514499989</v>
      </c>
      <c r="Z21" s="107">
        <v>0.90370540970000002</v>
      </c>
      <c r="AA21" s="119">
        <v>19</v>
      </c>
      <c r="AB21" s="119">
        <v>1867</v>
      </c>
      <c r="AC21" s="117">
        <v>1.6113821290999999</v>
      </c>
      <c r="AD21" s="107">
        <v>1.0169546118999999</v>
      </c>
      <c r="AE21" s="107">
        <v>2.5532627864999999</v>
      </c>
      <c r="AF21" s="107">
        <v>2.1348600000000001E-4</v>
      </c>
      <c r="AG21" s="108">
        <v>1.0176754151</v>
      </c>
      <c r="AH21" s="107">
        <v>0.64912787080000001</v>
      </c>
      <c r="AI21" s="107">
        <v>1.5954687776000001</v>
      </c>
      <c r="AJ21" s="107">
        <v>0.4191617446</v>
      </c>
      <c r="AK21" s="107">
        <v>0.26453592949999999</v>
      </c>
      <c r="AL21" s="107">
        <v>0.66416901650000004</v>
      </c>
      <c r="AM21" s="107">
        <v>0.36578622669999999</v>
      </c>
      <c r="AN21" s="107">
        <v>0.7395354918</v>
      </c>
      <c r="AO21" s="107">
        <v>0.38456768860000001</v>
      </c>
      <c r="AP21" s="107">
        <v>1.4221494936000001</v>
      </c>
      <c r="AQ21" s="107">
        <v>0.47591439070000002</v>
      </c>
      <c r="AR21" s="107">
        <v>0.79059746779999995</v>
      </c>
      <c r="AS21" s="107">
        <v>0.41438275619999998</v>
      </c>
      <c r="AT21" s="107">
        <v>1.5083744359</v>
      </c>
      <c r="AU21" s="105" t="s">
        <v>28</v>
      </c>
      <c r="AV21" s="105" t="s">
        <v>28</v>
      </c>
      <c r="AW21" s="105">
        <v>3</v>
      </c>
      <c r="AX21" s="105" t="s">
        <v>28</v>
      </c>
      <c r="AY21" s="105" t="s">
        <v>28</v>
      </c>
      <c r="AZ21" s="105" t="s">
        <v>28</v>
      </c>
      <c r="BA21" s="105" t="s">
        <v>28</v>
      </c>
      <c r="BB21" s="105" t="s">
        <v>28</v>
      </c>
      <c r="BC21" s="111">
        <v>-3</v>
      </c>
      <c r="BD21" s="112">
        <v>20</v>
      </c>
      <c r="BE21" s="112">
        <v>18</v>
      </c>
      <c r="BF21" s="112">
        <v>19</v>
      </c>
    </row>
    <row r="22" spans="1:58" x14ac:dyDescent="0.3">
      <c r="A22" s="10"/>
      <c r="B22" t="s">
        <v>204</v>
      </c>
      <c r="C22" s="105">
        <v>41</v>
      </c>
      <c r="D22" s="119">
        <v>1379</v>
      </c>
      <c r="E22" s="117">
        <v>3.2465731306999999</v>
      </c>
      <c r="F22" s="107">
        <v>2.3559656145000001</v>
      </c>
      <c r="G22" s="107">
        <v>4.4738501394999997</v>
      </c>
      <c r="H22" s="107">
        <v>8.04045439E-2</v>
      </c>
      <c r="I22" s="108">
        <v>2.973168963</v>
      </c>
      <c r="J22" s="107">
        <v>2.1891939708999999</v>
      </c>
      <c r="K22" s="107">
        <v>4.0378942205000001</v>
      </c>
      <c r="L22" s="107">
        <v>0.75124132639999996</v>
      </c>
      <c r="M22" s="107">
        <v>0.5451590529</v>
      </c>
      <c r="N22" s="107">
        <v>1.0352272927999999</v>
      </c>
      <c r="O22" s="119">
        <v>31</v>
      </c>
      <c r="P22" s="119">
        <v>1464</v>
      </c>
      <c r="Q22" s="117">
        <v>2.1638662550999999</v>
      </c>
      <c r="R22" s="107">
        <v>1.5021694088999999</v>
      </c>
      <c r="S22" s="107">
        <v>3.1170366951999999</v>
      </c>
      <c r="T22" s="107">
        <v>1.8287443999999999E-3</v>
      </c>
      <c r="U22" s="108">
        <v>2.1174863388</v>
      </c>
      <c r="V22" s="107">
        <v>1.4891563812999999</v>
      </c>
      <c r="W22" s="107">
        <v>3.0109318614</v>
      </c>
      <c r="X22" s="107">
        <v>0.55967525659999995</v>
      </c>
      <c r="Y22" s="107">
        <v>0.3885300431</v>
      </c>
      <c r="Z22" s="107">
        <v>0.80620893650000003</v>
      </c>
      <c r="AA22" s="119">
        <v>25</v>
      </c>
      <c r="AB22" s="119">
        <v>1500</v>
      </c>
      <c r="AC22" s="117">
        <v>1.6061019212000001</v>
      </c>
      <c r="AD22" s="107">
        <v>1.0723541967000001</v>
      </c>
      <c r="AE22" s="107">
        <v>2.4055143247999999</v>
      </c>
      <c r="AF22" s="107">
        <v>2.2886699999999999E-5</v>
      </c>
      <c r="AG22" s="108">
        <v>1.6666666667000001</v>
      </c>
      <c r="AH22" s="107">
        <v>1.1261816352</v>
      </c>
      <c r="AI22" s="107">
        <v>2.4665450855</v>
      </c>
      <c r="AJ22" s="107">
        <v>0.41778822729999998</v>
      </c>
      <c r="AK22" s="107">
        <v>0.27894677979999999</v>
      </c>
      <c r="AL22" s="107">
        <v>0.62573585909999996</v>
      </c>
      <c r="AM22" s="107">
        <v>0.27725261569999998</v>
      </c>
      <c r="AN22" s="107">
        <v>0.74223714959999998</v>
      </c>
      <c r="AO22" s="107">
        <v>0.43352486070000001</v>
      </c>
      <c r="AP22" s="107">
        <v>1.2707829148000001</v>
      </c>
      <c r="AQ22" s="107">
        <v>9.6443345599999994E-2</v>
      </c>
      <c r="AR22" s="107">
        <v>0.66650778160000002</v>
      </c>
      <c r="AS22" s="107">
        <v>0.4131097802</v>
      </c>
      <c r="AT22" s="107">
        <v>1.0753379469</v>
      </c>
      <c r="AU22" s="105" t="s">
        <v>28</v>
      </c>
      <c r="AV22" s="105">
        <v>2</v>
      </c>
      <c r="AW22" s="105">
        <v>3</v>
      </c>
      <c r="AX22" s="105" t="s">
        <v>28</v>
      </c>
      <c r="AY22" s="105" t="s">
        <v>28</v>
      </c>
      <c r="AZ22" s="105" t="s">
        <v>28</v>
      </c>
      <c r="BA22" s="105" t="s">
        <v>28</v>
      </c>
      <c r="BB22" s="105" t="s">
        <v>28</v>
      </c>
      <c r="BC22" s="111" t="s">
        <v>234</v>
      </c>
      <c r="BD22" s="112">
        <v>41</v>
      </c>
      <c r="BE22" s="112">
        <v>31</v>
      </c>
      <c r="BF22" s="112">
        <v>25</v>
      </c>
    </row>
    <row r="23" spans="1:58" x14ac:dyDescent="0.3">
      <c r="A23" s="10"/>
      <c r="B23" t="s">
        <v>74</v>
      </c>
      <c r="C23" s="105">
        <v>156</v>
      </c>
      <c r="D23" s="119">
        <v>2935</v>
      </c>
      <c r="E23" s="117">
        <v>4.8721515231000003</v>
      </c>
      <c r="F23" s="107">
        <v>4.0554212967999996</v>
      </c>
      <c r="G23" s="107">
        <v>5.8533648484</v>
      </c>
      <c r="H23" s="107">
        <v>0.20024208730000001</v>
      </c>
      <c r="I23" s="108">
        <v>5.3151618399</v>
      </c>
      <c r="J23" s="107">
        <v>4.5432415441999998</v>
      </c>
      <c r="K23" s="107">
        <v>6.2182353962999999</v>
      </c>
      <c r="L23" s="107">
        <v>1.1273923073000001</v>
      </c>
      <c r="M23" s="107">
        <v>0.93840488160000002</v>
      </c>
      <c r="N23" s="107">
        <v>1.3544403270000001</v>
      </c>
      <c r="O23" s="119">
        <v>148</v>
      </c>
      <c r="P23" s="119">
        <v>3405</v>
      </c>
      <c r="Q23" s="117">
        <v>3.9470453479000001</v>
      </c>
      <c r="R23" s="107">
        <v>3.2734805850000002</v>
      </c>
      <c r="S23" s="107">
        <v>4.7592055533000002</v>
      </c>
      <c r="T23" s="107">
        <v>0.82857036449999999</v>
      </c>
      <c r="U23" s="108">
        <v>4.3465491924000004</v>
      </c>
      <c r="V23" s="107">
        <v>3.6997830917000001</v>
      </c>
      <c r="W23" s="107">
        <v>5.1063777019999996</v>
      </c>
      <c r="X23" s="107">
        <v>1.0208873181</v>
      </c>
      <c r="Y23" s="107">
        <v>0.84667251590000003</v>
      </c>
      <c r="Z23" s="107">
        <v>1.2309492710000001</v>
      </c>
      <c r="AA23" s="119">
        <v>126</v>
      </c>
      <c r="AB23" s="119">
        <v>3665</v>
      </c>
      <c r="AC23" s="117">
        <v>2.9754007933</v>
      </c>
      <c r="AD23" s="107">
        <v>2.4375490261000001</v>
      </c>
      <c r="AE23" s="107">
        <v>3.6319310035000001</v>
      </c>
      <c r="AF23" s="107">
        <v>1.17833656E-2</v>
      </c>
      <c r="AG23" s="108">
        <v>3.4379263301999998</v>
      </c>
      <c r="AH23" s="107">
        <v>2.8871244566000001</v>
      </c>
      <c r="AI23" s="107">
        <v>4.0938094734000003</v>
      </c>
      <c r="AJ23" s="107">
        <v>0.77397791920000003</v>
      </c>
      <c r="AK23" s="107">
        <v>0.63406890510000002</v>
      </c>
      <c r="AL23" s="107">
        <v>0.94475823459999997</v>
      </c>
      <c r="AM23" s="107">
        <v>3.3067981099999998E-2</v>
      </c>
      <c r="AN23" s="107">
        <v>0.75382989830000002</v>
      </c>
      <c r="AO23" s="107">
        <v>0.58131359179999997</v>
      </c>
      <c r="AP23" s="107">
        <v>0.97754383109999998</v>
      </c>
      <c r="AQ23" s="107">
        <v>9.5999192400000002E-2</v>
      </c>
      <c r="AR23" s="107">
        <v>0.81012368540000002</v>
      </c>
      <c r="AS23" s="107">
        <v>0.63222841610000002</v>
      </c>
      <c r="AT23" s="107">
        <v>1.0380747985000001</v>
      </c>
      <c r="AU23" s="105" t="s">
        <v>28</v>
      </c>
      <c r="AV23" s="105" t="s">
        <v>28</v>
      </c>
      <c r="AW23" s="105" t="s">
        <v>28</v>
      </c>
      <c r="AX23" s="105" t="s">
        <v>28</v>
      </c>
      <c r="AY23" s="105" t="s">
        <v>28</v>
      </c>
      <c r="AZ23" s="105" t="s">
        <v>28</v>
      </c>
      <c r="BA23" s="105" t="s">
        <v>28</v>
      </c>
      <c r="BB23" s="105" t="s">
        <v>28</v>
      </c>
      <c r="BC23" s="111" t="s">
        <v>28</v>
      </c>
      <c r="BD23" s="112">
        <v>156</v>
      </c>
      <c r="BE23" s="112">
        <v>148</v>
      </c>
      <c r="BF23" s="112">
        <v>126</v>
      </c>
    </row>
    <row r="24" spans="1:58" x14ac:dyDescent="0.3">
      <c r="A24" s="10"/>
      <c r="B24" t="s">
        <v>181</v>
      </c>
      <c r="C24" s="105">
        <v>71</v>
      </c>
      <c r="D24" s="119">
        <v>3237</v>
      </c>
      <c r="E24" s="117">
        <v>2.5038129957000002</v>
      </c>
      <c r="F24" s="107">
        <v>1.9481584284</v>
      </c>
      <c r="G24" s="107">
        <v>3.2179515927</v>
      </c>
      <c r="H24" s="107">
        <v>2.0148699999999999E-5</v>
      </c>
      <c r="I24" s="108">
        <v>2.1933889404000002</v>
      </c>
      <c r="J24" s="107">
        <v>1.7381874559999999</v>
      </c>
      <c r="K24" s="107">
        <v>2.7677998867000002</v>
      </c>
      <c r="L24" s="107">
        <v>0.57937022220000001</v>
      </c>
      <c r="M24" s="107">
        <v>0.45079444169999999</v>
      </c>
      <c r="N24" s="107">
        <v>0.74461844089999996</v>
      </c>
      <c r="O24" s="119">
        <v>102</v>
      </c>
      <c r="P24" s="119">
        <v>4139</v>
      </c>
      <c r="Q24" s="117">
        <v>2.8023206362000002</v>
      </c>
      <c r="R24" s="107">
        <v>2.2587455503</v>
      </c>
      <c r="S24" s="107">
        <v>3.4767089842000001</v>
      </c>
      <c r="T24" s="107">
        <v>3.4411225000000002E-3</v>
      </c>
      <c r="U24" s="108">
        <v>2.4643633727999998</v>
      </c>
      <c r="V24" s="107">
        <v>2.0296597236</v>
      </c>
      <c r="W24" s="107">
        <v>2.9921699497000001</v>
      </c>
      <c r="X24" s="107">
        <v>0.72480890050000002</v>
      </c>
      <c r="Y24" s="107">
        <v>0.58421540260000004</v>
      </c>
      <c r="Z24" s="107">
        <v>0.89923671959999996</v>
      </c>
      <c r="AA24" s="119">
        <v>95</v>
      </c>
      <c r="AB24" s="119">
        <v>4436</v>
      </c>
      <c r="AC24" s="117">
        <v>2.3108597986000001</v>
      </c>
      <c r="AD24" s="107">
        <v>1.8496583905999999</v>
      </c>
      <c r="AE24" s="107">
        <v>2.8870590570000001</v>
      </c>
      <c r="AF24" s="107">
        <v>7.4277686999999998E-6</v>
      </c>
      <c r="AG24" s="108">
        <v>2.1415689810999998</v>
      </c>
      <c r="AH24" s="107">
        <v>1.7514616488000001</v>
      </c>
      <c r="AI24" s="107">
        <v>2.6185658726000001</v>
      </c>
      <c r="AJ24" s="107">
        <v>0.60111379359999995</v>
      </c>
      <c r="AK24" s="107">
        <v>0.48114350030000003</v>
      </c>
      <c r="AL24" s="107">
        <v>0.75099797199999996</v>
      </c>
      <c r="AM24" s="107">
        <v>0.20478435449999999</v>
      </c>
      <c r="AN24" s="107">
        <v>0.824623624</v>
      </c>
      <c r="AO24" s="107">
        <v>0.61208977460000003</v>
      </c>
      <c r="AP24" s="107">
        <v>1.1109548788000001</v>
      </c>
      <c r="AQ24" s="107">
        <v>0.48998281440000002</v>
      </c>
      <c r="AR24" s="107">
        <v>1.1192212202</v>
      </c>
      <c r="AS24" s="107">
        <v>0.8128988975</v>
      </c>
      <c r="AT24" s="107">
        <v>1.5409740911000001</v>
      </c>
      <c r="AU24" s="105">
        <v>1</v>
      </c>
      <c r="AV24" s="105">
        <v>2</v>
      </c>
      <c r="AW24" s="105">
        <v>3</v>
      </c>
      <c r="AX24" s="105" t="s">
        <v>28</v>
      </c>
      <c r="AY24" s="105" t="s">
        <v>28</v>
      </c>
      <c r="AZ24" s="105" t="s">
        <v>28</v>
      </c>
      <c r="BA24" s="105" t="s">
        <v>28</v>
      </c>
      <c r="BB24" s="105" t="s">
        <v>28</v>
      </c>
      <c r="BC24" s="111" t="s">
        <v>233</v>
      </c>
      <c r="BD24" s="112">
        <v>71</v>
      </c>
      <c r="BE24" s="112">
        <v>102</v>
      </c>
      <c r="BF24" s="112">
        <v>95</v>
      </c>
    </row>
    <row r="25" spans="1:58" x14ac:dyDescent="0.3">
      <c r="A25" s="10"/>
      <c r="B25" t="s">
        <v>70</v>
      </c>
      <c r="C25" s="105">
        <v>173</v>
      </c>
      <c r="D25" s="119">
        <v>5407</v>
      </c>
      <c r="E25" s="117">
        <v>3.1462470022</v>
      </c>
      <c r="F25" s="107">
        <v>2.6367282803999998</v>
      </c>
      <c r="G25" s="107">
        <v>3.7542246094</v>
      </c>
      <c r="H25" s="107">
        <v>4.2930140000000002E-4</v>
      </c>
      <c r="I25" s="108">
        <v>3.1995561309</v>
      </c>
      <c r="J25" s="107">
        <v>2.7566020741999999</v>
      </c>
      <c r="K25" s="107">
        <v>3.7136877790999998</v>
      </c>
      <c r="L25" s="107">
        <v>0.72802634529999999</v>
      </c>
      <c r="M25" s="107">
        <v>0.6101261764</v>
      </c>
      <c r="N25" s="107">
        <v>0.86870942429999998</v>
      </c>
      <c r="O25" s="119">
        <v>164</v>
      </c>
      <c r="P25" s="119">
        <v>6100</v>
      </c>
      <c r="Q25" s="117">
        <v>2.5440828388000001</v>
      </c>
      <c r="R25" s="107">
        <v>2.1247160522000001</v>
      </c>
      <c r="S25" s="107">
        <v>3.0462223335999998</v>
      </c>
      <c r="T25" s="107">
        <v>5.2673649999999998E-6</v>
      </c>
      <c r="U25" s="108">
        <v>2.6885245902000001</v>
      </c>
      <c r="V25" s="107">
        <v>2.3069933330999999</v>
      </c>
      <c r="W25" s="107">
        <v>3.1331536022000002</v>
      </c>
      <c r="X25" s="107">
        <v>0.65801673839999997</v>
      </c>
      <c r="Y25" s="107">
        <v>0.54954921489999997</v>
      </c>
      <c r="Z25" s="107">
        <v>0.78789308820000004</v>
      </c>
      <c r="AA25" s="119">
        <v>191</v>
      </c>
      <c r="AB25" s="119">
        <v>6977</v>
      </c>
      <c r="AC25" s="117">
        <v>2.4903708845999999</v>
      </c>
      <c r="AD25" s="107">
        <v>2.0980928844000002</v>
      </c>
      <c r="AE25" s="107">
        <v>2.9559926489000001</v>
      </c>
      <c r="AF25" s="107">
        <v>6.886475E-7</v>
      </c>
      <c r="AG25" s="108">
        <v>2.7375662892000001</v>
      </c>
      <c r="AH25" s="107">
        <v>2.3756029844</v>
      </c>
      <c r="AI25" s="107">
        <v>3.1546808272</v>
      </c>
      <c r="AJ25" s="107">
        <v>0.64780922279999997</v>
      </c>
      <c r="AK25" s="107">
        <v>0.5457676722</v>
      </c>
      <c r="AL25" s="107">
        <v>0.768929364</v>
      </c>
      <c r="AM25" s="107">
        <v>0.85792643660000001</v>
      </c>
      <c r="AN25" s="107">
        <v>0.97888749799999997</v>
      </c>
      <c r="AO25" s="107">
        <v>0.77494223110000005</v>
      </c>
      <c r="AP25" s="107">
        <v>1.2365060197</v>
      </c>
      <c r="AQ25" s="107">
        <v>7.9695039199999998E-2</v>
      </c>
      <c r="AR25" s="107">
        <v>0.80860874469999999</v>
      </c>
      <c r="AS25" s="107">
        <v>0.63760589899999998</v>
      </c>
      <c r="AT25" s="107">
        <v>1.0254737338</v>
      </c>
      <c r="AU25" s="105">
        <v>1</v>
      </c>
      <c r="AV25" s="105">
        <v>2</v>
      </c>
      <c r="AW25" s="105">
        <v>3</v>
      </c>
      <c r="AX25" s="105" t="s">
        <v>28</v>
      </c>
      <c r="AY25" s="105" t="s">
        <v>28</v>
      </c>
      <c r="AZ25" s="105" t="s">
        <v>28</v>
      </c>
      <c r="BA25" s="105" t="s">
        <v>28</v>
      </c>
      <c r="BB25" s="105" t="s">
        <v>28</v>
      </c>
      <c r="BC25" s="111" t="s">
        <v>233</v>
      </c>
      <c r="BD25" s="112">
        <v>173</v>
      </c>
      <c r="BE25" s="112">
        <v>164</v>
      </c>
      <c r="BF25" s="112">
        <v>191</v>
      </c>
    </row>
    <row r="26" spans="1:58" x14ac:dyDescent="0.3">
      <c r="A26" s="10"/>
      <c r="B26" t="s">
        <v>149</v>
      </c>
      <c r="C26" s="105">
        <v>61</v>
      </c>
      <c r="D26" s="119">
        <v>1474</v>
      </c>
      <c r="E26" s="117">
        <v>4.3588729958999997</v>
      </c>
      <c r="F26" s="107">
        <v>3.3342983138000002</v>
      </c>
      <c r="G26" s="107">
        <v>5.6982825188000001</v>
      </c>
      <c r="H26" s="107">
        <v>0.94992784070000003</v>
      </c>
      <c r="I26" s="108">
        <v>4.1383989144999997</v>
      </c>
      <c r="J26" s="107">
        <v>3.2199354218999998</v>
      </c>
      <c r="K26" s="107">
        <v>5.3188475330999996</v>
      </c>
      <c r="L26" s="107">
        <v>1.0086221376</v>
      </c>
      <c r="M26" s="107">
        <v>0.77154050969999999</v>
      </c>
      <c r="N26" s="107">
        <v>1.3185550257</v>
      </c>
      <c r="O26" s="119">
        <v>41</v>
      </c>
      <c r="P26" s="119">
        <v>1611</v>
      </c>
      <c r="Q26" s="117">
        <v>2.6549647912999998</v>
      </c>
      <c r="R26" s="107">
        <v>1.9276189350999999</v>
      </c>
      <c r="S26" s="107">
        <v>3.6567590797</v>
      </c>
      <c r="T26" s="107">
        <v>2.1387442199999999E-2</v>
      </c>
      <c r="U26" s="108">
        <v>2.5450031037</v>
      </c>
      <c r="V26" s="107">
        <v>1.8739282965999999</v>
      </c>
      <c r="W26" s="107">
        <v>3.4563973495</v>
      </c>
      <c r="X26" s="107">
        <v>0.68669590709999995</v>
      </c>
      <c r="Y26" s="107">
        <v>0.49857084260000001</v>
      </c>
      <c r="Z26" s="107">
        <v>0.94580594870000001</v>
      </c>
      <c r="AA26" s="119">
        <v>39</v>
      </c>
      <c r="AB26" s="119">
        <v>1729</v>
      </c>
      <c r="AC26" s="117">
        <v>2.2230149884000001</v>
      </c>
      <c r="AD26" s="107">
        <v>1.6006483277000001</v>
      </c>
      <c r="AE26" s="107">
        <v>3.0873712566</v>
      </c>
      <c r="AF26" s="107">
        <v>1.0815801E-3</v>
      </c>
      <c r="AG26" s="108">
        <v>2.2556390977</v>
      </c>
      <c r="AH26" s="107">
        <v>1.6480420254999999</v>
      </c>
      <c r="AI26" s="107">
        <v>3.0872439298000001</v>
      </c>
      <c r="AJ26" s="107">
        <v>0.57826310960000005</v>
      </c>
      <c r="AK26" s="107">
        <v>0.416369608</v>
      </c>
      <c r="AL26" s="107">
        <v>0.80310430320000004</v>
      </c>
      <c r="AM26" s="107">
        <v>0.44000686919999998</v>
      </c>
      <c r="AN26" s="107">
        <v>0.83730488469999997</v>
      </c>
      <c r="AO26" s="107">
        <v>0.53351370720000002</v>
      </c>
      <c r="AP26" s="107">
        <v>1.3140795830000001</v>
      </c>
      <c r="AQ26" s="107">
        <v>1.7441794300000001E-2</v>
      </c>
      <c r="AR26" s="107">
        <v>0.6090943218</v>
      </c>
      <c r="AS26" s="107">
        <v>0.40472946630000001</v>
      </c>
      <c r="AT26" s="107">
        <v>0.91665155050000002</v>
      </c>
      <c r="AU26" s="105" t="s">
        <v>28</v>
      </c>
      <c r="AV26" s="105" t="s">
        <v>28</v>
      </c>
      <c r="AW26" s="105">
        <v>3</v>
      </c>
      <c r="AX26" s="105" t="s">
        <v>28</v>
      </c>
      <c r="AY26" s="105" t="s">
        <v>28</v>
      </c>
      <c r="AZ26" s="105" t="s">
        <v>28</v>
      </c>
      <c r="BA26" s="105" t="s">
        <v>28</v>
      </c>
      <c r="BB26" s="105" t="s">
        <v>28</v>
      </c>
      <c r="BC26" s="111">
        <v>-3</v>
      </c>
      <c r="BD26" s="112">
        <v>61</v>
      </c>
      <c r="BE26" s="112">
        <v>41</v>
      </c>
      <c r="BF26" s="112">
        <v>39</v>
      </c>
    </row>
    <row r="27" spans="1:58" x14ac:dyDescent="0.3">
      <c r="A27" s="10"/>
      <c r="B27" t="s">
        <v>205</v>
      </c>
      <c r="C27" s="105">
        <v>37</v>
      </c>
      <c r="D27" s="119">
        <v>1052</v>
      </c>
      <c r="E27" s="117">
        <v>3.8804493057</v>
      </c>
      <c r="F27" s="107">
        <v>2.7744219022999999</v>
      </c>
      <c r="G27" s="107">
        <v>5.4273961727</v>
      </c>
      <c r="H27" s="107">
        <v>0.52933155180000002</v>
      </c>
      <c r="I27" s="108">
        <v>3.5171102662</v>
      </c>
      <c r="J27" s="107">
        <v>2.5482927143</v>
      </c>
      <c r="K27" s="107">
        <v>4.8542557749000004</v>
      </c>
      <c r="L27" s="107">
        <v>0.89791720870000002</v>
      </c>
      <c r="M27" s="107">
        <v>0.64198781490000001</v>
      </c>
      <c r="N27" s="107">
        <v>1.2558732347999999</v>
      </c>
      <c r="O27" s="119">
        <v>33</v>
      </c>
      <c r="P27" s="119">
        <v>1085</v>
      </c>
      <c r="Q27" s="117">
        <v>3.3129911233999998</v>
      </c>
      <c r="R27" s="107">
        <v>2.3254183512000002</v>
      </c>
      <c r="S27" s="107">
        <v>4.7199722913000004</v>
      </c>
      <c r="T27" s="107">
        <v>0.39243304470000001</v>
      </c>
      <c r="U27" s="108">
        <v>3.0414746544</v>
      </c>
      <c r="V27" s="107">
        <v>2.1622655662999999</v>
      </c>
      <c r="W27" s="107">
        <v>4.2781831322999997</v>
      </c>
      <c r="X27" s="107">
        <v>0.85689175689999997</v>
      </c>
      <c r="Y27" s="107">
        <v>0.60146005300000005</v>
      </c>
      <c r="Z27" s="107">
        <v>1.2208017464000001</v>
      </c>
      <c r="AA27" s="119">
        <v>38</v>
      </c>
      <c r="AB27" s="119">
        <v>1078</v>
      </c>
      <c r="AC27" s="117">
        <v>3.7379340113000001</v>
      </c>
      <c r="AD27" s="107">
        <v>2.6825785114</v>
      </c>
      <c r="AE27" s="107">
        <v>5.2084778184999996</v>
      </c>
      <c r="AF27" s="107">
        <v>0.86834511189999997</v>
      </c>
      <c r="AG27" s="108">
        <v>3.5250463822000002</v>
      </c>
      <c r="AH27" s="107">
        <v>2.5649665852000001</v>
      </c>
      <c r="AI27" s="107">
        <v>4.8444888399000003</v>
      </c>
      <c r="AJ27" s="107">
        <v>0.97233233070000002</v>
      </c>
      <c r="AK27" s="107">
        <v>0.69780734720000004</v>
      </c>
      <c r="AL27" s="107">
        <v>1.3548584221</v>
      </c>
      <c r="AM27" s="107">
        <v>0.620421416</v>
      </c>
      <c r="AN27" s="107">
        <v>1.1282656283000001</v>
      </c>
      <c r="AO27" s="107">
        <v>0.69983145599999996</v>
      </c>
      <c r="AP27" s="107">
        <v>1.8189855817</v>
      </c>
      <c r="AQ27" s="107">
        <v>0.51878032470000002</v>
      </c>
      <c r="AR27" s="107">
        <v>0.85376482519999997</v>
      </c>
      <c r="AS27" s="107">
        <v>0.52816406019999995</v>
      </c>
      <c r="AT27" s="107">
        <v>1.3800908312</v>
      </c>
      <c r="AU27" s="105" t="s">
        <v>28</v>
      </c>
      <c r="AV27" s="105" t="s">
        <v>28</v>
      </c>
      <c r="AW27" s="105" t="s">
        <v>28</v>
      </c>
      <c r="AX27" s="105" t="s">
        <v>28</v>
      </c>
      <c r="AY27" s="105" t="s">
        <v>28</v>
      </c>
      <c r="AZ27" s="105" t="s">
        <v>28</v>
      </c>
      <c r="BA27" s="105" t="s">
        <v>28</v>
      </c>
      <c r="BB27" s="105" t="s">
        <v>28</v>
      </c>
      <c r="BC27" s="111" t="s">
        <v>28</v>
      </c>
      <c r="BD27" s="112">
        <v>37</v>
      </c>
      <c r="BE27" s="112">
        <v>33</v>
      </c>
      <c r="BF27" s="112">
        <v>38</v>
      </c>
    </row>
    <row r="28" spans="1:58" x14ac:dyDescent="0.3">
      <c r="A28" s="10"/>
      <c r="B28" t="s">
        <v>73</v>
      </c>
      <c r="C28" s="105">
        <v>135</v>
      </c>
      <c r="D28" s="119">
        <v>2235</v>
      </c>
      <c r="E28" s="117">
        <v>5.2845876616999998</v>
      </c>
      <c r="F28" s="107">
        <v>4.3507218731000004</v>
      </c>
      <c r="G28" s="107">
        <v>6.4189041652999999</v>
      </c>
      <c r="H28" s="107">
        <v>4.2597910599999997E-2</v>
      </c>
      <c r="I28" s="108">
        <v>6.0402684563999998</v>
      </c>
      <c r="J28" s="107">
        <v>5.1026581803999997</v>
      </c>
      <c r="K28" s="107">
        <v>7.1501640389999999</v>
      </c>
      <c r="L28" s="107">
        <v>1.2228280358000001</v>
      </c>
      <c r="M28" s="107">
        <v>1.0067360072</v>
      </c>
      <c r="N28" s="107">
        <v>1.4853033906999999</v>
      </c>
      <c r="O28" s="119">
        <v>93</v>
      </c>
      <c r="P28" s="119">
        <v>2318</v>
      </c>
      <c r="Q28" s="117">
        <v>3.3754218895000001</v>
      </c>
      <c r="R28" s="107">
        <v>2.6947560718000001</v>
      </c>
      <c r="S28" s="107">
        <v>4.2280164245999998</v>
      </c>
      <c r="T28" s="107">
        <v>0.2373601092</v>
      </c>
      <c r="U28" s="108">
        <v>4.0120793788000002</v>
      </c>
      <c r="V28" s="107">
        <v>3.2741911375999999</v>
      </c>
      <c r="W28" s="107">
        <v>4.9162618383999996</v>
      </c>
      <c r="X28" s="107">
        <v>0.87303922209999996</v>
      </c>
      <c r="Y28" s="107">
        <v>0.69698776090000003</v>
      </c>
      <c r="Z28" s="107">
        <v>1.0935593508999999</v>
      </c>
      <c r="AA28" s="119">
        <v>68</v>
      </c>
      <c r="AB28" s="119">
        <v>2360</v>
      </c>
      <c r="AC28" s="117">
        <v>2.3119822012000002</v>
      </c>
      <c r="AD28" s="107">
        <v>1.7885375320000001</v>
      </c>
      <c r="AE28" s="107">
        <v>2.9886214873000001</v>
      </c>
      <c r="AF28" s="107">
        <v>1.0347380000000001E-4</v>
      </c>
      <c r="AG28" s="108">
        <v>2.8813559322</v>
      </c>
      <c r="AH28" s="107">
        <v>2.2718181275</v>
      </c>
      <c r="AI28" s="107">
        <v>3.6544351449999999</v>
      </c>
      <c r="AJ28" s="107">
        <v>0.60140575929999995</v>
      </c>
      <c r="AK28" s="107">
        <v>0.46524440020000002</v>
      </c>
      <c r="AL28" s="107">
        <v>0.77741696010000005</v>
      </c>
      <c r="AM28" s="107">
        <v>2.4894440600000001E-2</v>
      </c>
      <c r="AN28" s="107">
        <v>0.68494614210000004</v>
      </c>
      <c r="AO28" s="107">
        <v>0.49209972600000002</v>
      </c>
      <c r="AP28" s="107">
        <v>0.95336614279999998</v>
      </c>
      <c r="AQ28" s="107">
        <v>2.0588308E-3</v>
      </c>
      <c r="AR28" s="107">
        <v>0.63872947250000001</v>
      </c>
      <c r="AS28" s="107">
        <v>0.48028035610000003</v>
      </c>
      <c r="AT28" s="107">
        <v>0.84945247889999997</v>
      </c>
      <c r="AU28" s="105" t="s">
        <v>28</v>
      </c>
      <c r="AV28" s="105" t="s">
        <v>28</v>
      </c>
      <c r="AW28" s="105">
        <v>3</v>
      </c>
      <c r="AX28" s="105" t="s">
        <v>230</v>
      </c>
      <c r="AY28" s="105" t="s">
        <v>28</v>
      </c>
      <c r="AZ28" s="105" t="s">
        <v>28</v>
      </c>
      <c r="BA28" s="105" t="s">
        <v>28</v>
      </c>
      <c r="BB28" s="105" t="s">
        <v>28</v>
      </c>
      <c r="BC28" s="111" t="s">
        <v>444</v>
      </c>
      <c r="BD28" s="112">
        <v>135</v>
      </c>
      <c r="BE28" s="112">
        <v>93</v>
      </c>
      <c r="BF28" s="112">
        <v>68</v>
      </c>
    </row>
    <row r="29" spans="1:58" x14ac:dyDescent="0.3">
      <c r="A29" s="10"/>
      <c r="B29" t="s">
        <v>76</v>
      </c>
      <c r="C29" s="105">
        <v>55</v>
      </c>
      <c r="D29" s="119">
        <v>1810</v>
      </c>
      <c r="E29" s="117">
        <v>3.3001356533999999</v>
      </c>
      <c r="F29" s="107">
        <v>2.4920824693000001</v>
      </c>
      <c r="G29" s="107">
        <v>4.3701986048999997</v>
      </c>
      <c r="H29" s="107">
        <v>5.98441397E-2</v>
      </c>
      <c r="I29" s="108">
        <v>3.0386740330999999</v>
      </c>
      <c r="J29" s="107">
        <v>2.3329644550999999</v>
      </c>
      <c r="K29" s="107">
        <v>3.9578570773999999</v>
      </c>
      <c r="L29" s="107">
        <v>0.76363543519999999</v>
      </c>
      <c r="M29" s="107">
        <v>0.57665583509999996</v>
      </c>
      <c r="N29" s="107">
        <v>1.0112428287999999</v>
      </c>
      <c r="O29" s="119">
        <v>48</v>
      </c>
      <c r="P29" s="119">
        <v>1932</v>
      </c>
      <c r="Q29" s="117">
        <v>2.6020898922</v>
      </c>
      <c r="R29" s="107">
        <v>1.9301082959</v>
      </c>
      <c r="S29" s="107">
        <v>3.5080268921000002</v>
      </c>
      <c r="T29" s="107">
        <v>9.3783601999999997E-3</v>
      </c>
      <c r="U29" s="108">
        <v>2.4844720496999999</v>
      </c>
      <c r="V29" s="107">
        <v>1.8722927486000001</v>
      </c>
      <c r="W29" s="107">
        <v>3.2968142243999998</v>
      </c>
      <c r="X29" s="107">
        <v>0.67302002819999995</v>
      </c>
      <c r="Y29" s="107">
        <v>0.49921470569999998</v>
      </c>
      <c r="Z29" s="107">
        <v>0.9073369698</v>
      </c>
      <c r="AA29" s="119">
        <v>76</v>
      </c>
      <c r="AB29" s="119">
        <v>2048</v>
      </c>
      <c r="AC29" s="117">
        <v>3.7446993314000001</v>
      </c>
      <c r="AD29" s="107">
        <v>2.9317513339999999</v>
      </c>
      <c r="AE29" s="107">
        <v>4.7830704194000004</v>
      </c>
      <c r="AF29" s="107">
        <v>0.83350150720000005</v>
      </c>
      <c r="AG29" s="108">
        <v>3.7109375</v>
      </c>
      <c r="AH29" s="107">
        <v>2.9637674676999999</v>
      </c>
      <c r="AI29" s="107">
        <v>4.6464701696999997</v>
      </c>
      <c r="AJ29" s="107">
        <v>0.97409216369999996</v>
      </c>
      <c r="AK29" s="107">
        <v>0.76262357739999997</v>
      </c>
      <c r="AL29" s="107">
        <v>1.2441990668</v>
      </c>
      <c r="AM29" s="107">
        <v>5.8212880100000003E-2</v>
      </c>
      <c r="AN29" s="107">
        <v>1.4391122085000001</v>
      </c>
      <c r="AO29" s="107">
        <v>0.98741971429999997</v>
      </c>
      <c r="AP29" s="107">
        <v>2.0974302201000001</v>
      </c>
      <c r="AQ29" s="107">
        <v>0.24556039769999999</v>
      </c>
      <c r="AR29" s="107">
        <v>0.78847967640000005</v>
      </c>
      <c r="AS29" s="107">
        <v>0.52794116449999995</v>
      </c>
      <c r="AT29" s="107">
        <v>1.1775937206</v>
      </c>
      <c r="AU29" s="105" t="s">
        <v>28</v>
      </c>
      <c r="AV29" s="105" t="s">
        <v>28</v>
      </c>
      <c r="AW29" s="105" t="s">
        <v>28</v>
      </c>
      <c r="AX29" s="105" t="s">
        <v>28</v>
      </c>
      <c r="AY29" s="105" t="s">
        <v>28</v>
      </c>
      <c r="AZ29" s="105" t="s">
        <v>28</v>
      </c>
      <c r="BA29" s="105" t="s">
        <v>28</v>
      </c>
      <c r="BB29" s="105" t="s">
        <v>28</v>
      </c>
      <c r="BC29" s="111" t="s">
        <v>28</v>
      </c>
      <c r="BD29" s="112">
        <v>55</v>
      </c>
      <c r="BE29" s="112">
        <v>48</v>
      </c>
      <c r="BF29" s="112">
        <v>76</v>
      </c>
    </row>
    <row r="30" spans="1:58" x14ac:dyDescent="0.3">
      <c r="A30" s="10"/>
      <c r="B30" t="s">
        <v>72</v>
      </c>
      <c r="C30" s="105">
        <v>53</v>
      </c>
      <c r="D30" s="119">
        <v>1582</v>
      </c>
      <c r="E30" s="117">
        <v>3.4504566649999999</v>
      </c>
      <c r="F30" s="107">
        <v>2.5932729251</v>
      </c>
      <c r="G30" s="107">
        <v>4.5909750115000003</v>
      </c>
      <c r="H30" s="107">
        <v>0.1223458857</v>
      </c>
      <c r="I30" s="108">
        <v>3.3501896333999999</v>
      </c>
      <c r="J30" s="107">
        <v>2.5594571697999999</v>
      </c>
      <c r="K30" s="107">
        <v>4.3852152369999997</v>
      </c>
      <c r="L30" s="107">
        <v>0.79841899049999998</v>
      </c>
      <c r="M30" s="107">
        <v>0.6000708173</v>
      </c>
      <c r="N30" s="107">
        <v>1.0623294218999999</v>
      </c>
      <c r="O30" s="119">
        <v>39</v>
      </c>
      <c r="P30" s="119">
        <v>1697</v>
      </c>
      <c r="Q30" s="117">
        <v>2.3243022305999999</v>
      </c>
      <c r="R30" s="107">
        <v>1.6742773198000001</v>
      </c>
      <c r="S30" s="107">
        <v>3.2266941656000001</v>
      </c>
      <c r="T30" s="107">
        <v>2.3624112000000001E-3</v>
      </c>
      <c r="U30" s="108">
        <v>2.2981732468999998</v>
      </c>
      <c r="V30" s="107">
        <v>1.6791188345000001</v>
      </c>
      <c r="W30" s="107">
        <v>3.1454594900999999</v>
      </c>
      <c r="X30" s="107">
        <v>0.6011713729</v>
      </c>
      <c r="Y30" s="107">
        <v>0.43304505830000001</v>
      </c>
      <c r="Z30" s="107">
        <v>0.8345713978</v>
      </c>
      <c r="AA30" s="119">
        <v>39</v>
      </c>
      <c r="AB30" s="119">
        <v>1828</v>
      </c>
      <c r="AC30" s="117">
        <v>2.1082807832000001</v>
      </c>
      <c r="AD30" s="107">
        <v>1.5182953031999999</v>
      </c>
      <c r="AE30" s="107">
        <v>2.9275252657999999</v>
      </c>
      <c r="AF30" s="107">
        <v>3.3517520000000002E-4</v>
      </c>
      <c r="AG30" s="108">
        <v>2.1334792123000001</v>
      </c>
      <c r="AH30" s="107">
        <v>1.5587881083999999</v>
      </c>
      <c r="AI30" s="107">
        <v>2.9200463647000001</v>
      </c>
      <c r="AJ30" s="107">
        <v>0.54841780549999997</v>
      </c>
      <c r="AK30" s="107">
        <v>0.39494747800000002</v>
      </c>
      <c r="AL30" s="107">
        <v>0.76152426880000001</v>
      </c>
      <c r="AM30" s="107">
        <v>0.67516338649999996</v>
      </c>
      <c r="AN30" s="107">
        <v>0.90705965659999999</v>
      </c>
      <c r="AO30" s="107">
        <v>0.57478102740000003</v>
      </c>
      <c r="AP30" s="107">
        <v>1.4314272418</v>
      </c>
      <c r="AQ30" s="107">
        <v>6.9469632399999995E-2</v>
      </c>
      <c r="AR30" s="107">
        <v>0.67362162640000001</v>
      </c>
      <c r="AS30" s="107">
        <v>0.43970732229999998</v>
      </c>
      <c r="AT30" s="107">
        <v>1.0319730252999999</v>
      </c>
      <c r="AU30" s="105" t="s">
        <v>28</v>
      </c>
      <c r="AV30" s="105">
        <v>2</v>
      </c>
      <c r="AW30" s="105">
        <v>3</v>
      </c>
      <c r="AX30" s="105" t="s">
        <v>28</v>
      </c>
      <c r="AY30" s="105" t="s">
        <v>28</v>
      </c>
      <c r="AZ30" s="105" t="s">
        <v>28</v>
      </c>
      <c r="BA30" s="105" t="s">
        <v>28</v>
      </c>
      <c r="BB30" s="105" t="s">
        <v>28</v>
      </c>
      <c r="BC30" s="111" t="s">
        <v>234</v>
      </c>
      <c r="BD30" s="112">
        <v>53</v>
      </c>
      <c r="BE30" s="112">
        <v>39</v>
      </c>
      <c r="BF30" s="112">
        <v>39</v>
      </c>
    </row>
    <row r="31" spans="1:58" x14ac:dyDescent="0.3">
      <c r="A31" s="10"/>
      <c r="B31" t="s">
        <v>78</v>
      </c>
      <c r="C31" s="105">
        <v>65</v>
      </c>
      <c r="D31" s="119">
        <v>1573</v>
      </c>
      <c r="E31" s="117">
        <v>4.5068822144</v>
      </c>
      <c r="F31" s="107">
        <v>3.472767765</v>
      </c>
      <c r="G31" s="107">
        <v>5.8489333777999999</v>
      </c>
      <c r="H31" s="107">
        <v>0.75227237700000005</v>
      </c>
      <c r="I31" s="108">
        <v>4.1322314049999997</v>
      </c>
      <c r="J31" s="107">
        <v>3.2404556097000001</v>
      </c>
      <c r="K31" s="107">
        <v>5.2694245627000003</v>
      </c>
      <c r="L31" s="107">
        <v>1.0428707552000001</v>
      </c>
      <c r="M31" s="107">
        <v>0.80358167120000001</v>
      </c>
      <c r="N31" s="107">
        <v>1.3534149061</v>
      </c>
      <c r="O31" s="119">
        <v>44</v>
      </c>
      <c r="P31" s="119">
        <v>1665</v>
      </c>
      <c r="Q31" s="117">
        <v>2.9864753183000001</v>
      </c>
      <c r="R31" s="107">
        <v>2.1901238887000001</v>
      </c>
      <c r="S31" s="107">
        <v>4.0723882665</v>
      </c>
      <c r="T31" s="107">
        <v>0.10273139639999999</v>
      </c>
      <c r="U31" s="108">
        <v>2.6426426425999998</v>
      </c>
      <c r="V31" s="107">
        <v>1.9665952133</v>
      </c>
      <c r="W31" s="107">
        <v>3.5510918005000001</v>
      </c>
      <c r="X31" s="107">
        <v>0.77243976430000005</v>
      </c>
      <c r="Y31" s="107">
        <v>0.56646668730000005</v>
      </c>
      <c r="Z31" s="107">
        <v>1.0533067571000001</v>
      </c>
      <c r="AA31" s="119">
        <v>45</v>
      </c>
      <c r="AB31" s="119">
        <v>1772</v>
      </c>
      <c r="AC31" s="117">
        <v>2.7349725578999999</v>
      </c>
      <c r="AD31" s="107">
        <v>2.0105432866999999</v>
      </c>
      <c r="AE31" s="107">
        <v>3.7204246941000001</v>
      </c>
      <c r="AF31" s="107">
        <v>3.0114622800000001E-2</v>
      </c>
      <c r="AG31" s="108">
        <v>2.5395033859999998</v>
      </c>
      <c r="AH31" s="107">
        <v>1.8960909354</v>
      </c>
      <c r="AI31" s="107">
        <v>3.4012490260999999</v>
      </c>
      <c r="AJ31" s="107">
        <v>0.71143637999999998</v>
      </c>
      <c r="AK31" s="107">
        <v>0.52299378050000001</v>
      </c>
      <c r="AL31" s="107">
        <v>0.96777770900000004</v>
      </c>
      <c r="AM31" s="107">
        <v>0.68741686059999996</v>
      </c>
      <c r="AN31" s="107">
        <v>0.91578609109999998</v>
      </c>
      <c r="AO31" s="107">
        <v>0.59660616980000003</v>
      </c>
      <c r="AP31" s="107">
        <v>1.4057249273000001</v>
      </c>
      <c r="AQ31" s="107">
        <v>4.1746786799999998E-2</v>
      </c>
      <c r="AR31" s="107">
        <v>0.66264774100000001</v>
      </c>
      <c r="AS31" s="107">
        <v>0.4459054529</v>
      </c>
      <c r="AT31" s="107">
        <v>0.98474245120000004</v>
      </c>
      <c r="AU31" s="105" t="s">
        <v>28</v>
      </c>
      <c r="AV31" s="105" t="s">
        <v>28</v>
      </c>
      <c r="AW31" s="105" t="s">
        <v>28</v>
      </c>
      <c r="AX31" s="105" t="s">
        <v>28</v>
      </c>
      <c r="AY31" s="105" t="s">
        <v>28</v>
      </c>
      <c r="AZ31" s="105" t="s">
        <v>28</v>
      </c>
      <c r="BA31" s="105" t="s">
        <v>28</v>
      </c>
      <c r="BB31" s="105" t="s">
        <v>28</v>
      </c>
      <c r="BC31" s="111" t="s">
        <v>28</v>
      </c>
      <c r="BD31" s="112">
        <v>65</v>
      </c>
      <c r="BE31" s="112">
        <v>44</v>
      </c>
      <c r="BF31" s="112">
        <v>45</v>
      </c>
    </row>
    <row r="32" spans="1:58" x14ac:dyDescent="0.3">
      <c r="A32" s="10"/>
      <c r="B32" t="s">
        <v>182</v>
      </c>
      <c r="C32" s="105">
        <v>177</v>
      </c>
      <c r="D32" s="119">
        <v>3128</v>
      </c>
      <c r="E32" s="117">
        <v>5.2114961447999999</v>
      </c>
      <c r="F32" s="107">
        <v>4.3755290334000003</v>
      </c>
      <c r="G32" s="107">
        <v>6.2071790313999999</v>
      </c>
      <c r="H32" s="107">
        <v>3.5820556199999999E-2</v>
      </c>
      <c r="I32" s="108">
        <v>5.6585677748999998</v>
      </c>
      <c r="J32" s="107">
        <v>4.8834449466000001</v>
      </c>
      <c r="K32" s="107">
        <v>6.5567216614000001</v>
      </c>
      <c r="L32" s="107">
        <v>1.2059150122</v>
      </c>
      <c r="M32" s="107">
        <v>1.0124762642</v>
      </c>
      <c r="N32" s="107">
        <v>1.4363112184</v>
      </c>
      <c r="O32" s="119">
        <v>112</v>
      </c>
      <c r="P32" s="119">
        <v>3262</v>
      </c>
      <c r="Q32" s="117">
        <v>3.2358848904999999</v>
      </c>
      <c r="R32" s="107">
        <v>2.6281044576000001</v>
      </c>
      <c r="S32" s="107">
        <v>3.9842217817000001</v>
      </c>
      <c r="T32" s="107">
        <v>9.3564208499999996E-2</v>
      </c>
      <c r="U32" s="108">
        <v>3.4334763948</v>
      </c>
      <c r="V32" s="107">
        <v>2.8530085968000001</v>
      </c>
      <c r="W32" s="107">
        <v>4.1320450864999998</v>
      </c>
      <c r="X32" s="107">
        <v>0.83694854159999998</v>
      </c>
      <c r="Y32" s="107">
        <v>0.67974859040000002</v>
      </c>
      <c r="Z32" s="107">
        <v>1.0305028523999999</v>
      </c>
      <c r="AA32" s="119">
        <v>113</v>
      </c>
      <c r="AB32" s="119">
        <v>3372</v>
      </c>
      <c r="AC32" s="117">
        <v>3.0634567157000001</v>
      </c>
      <c r="AD32" s="107">
        <v>2.4891806527</v>
      </c>
      <c r="AE32" s="107">
        <v>3.7702233617999998</v>
      </c>
      <c r="AF32" s="107">
        <v>3.2059984299999997E-2</v>
      </c>
      <c r="AG32" s="108">
        <v>3.3511269276000002</v>
      </c>
      <c r="AH32" s="107">
        <v>2.7868691114000002</v>
      </c>
      <c r="AI32" s="107">
        <v>4.0296301104000003</v>
      </c>
      <c r="AJ32" s="107">
        <v>0.79688351889999998</v>
      </c>
      <c r="AK32" s="107">
        <v>0.64749961300000003</v>
      </c>
      <c r="AL32" s="107">
        <v>0.98073161740000003</v>
      </c>
      <c r="AM32" s="107">
        <v>0.70279196430000002</v>
      </c>
      <c r="AN32" s="107">
        <v>0.94671374890000004</v>
      </c>
      <c r="AO32" s="107">
        <v>0.7145935471</v>
      </c>
      <c r="AP32" s="107">
        <v>1.2542331595</v>
      </c>
      <c r="AQ32" s="107">
        <v>2.960719E-4</v>
      </c>
      <c r="AR32" s="107">
        <v>0.62091284359999999</v>
      </c>
      <c r="AS32" s="107">
        <v>0.47965843609999997</v>
      </c>
      <c r="AT32" s="107">
        <v>0.80376520100000004</v>
      </c>
      <c r="AU32" s="105" t="s">
        <v>28</v>
      </c>
      <c r="AV32" s="105" t="s">
        <v>28</v>
      </c>
      <c r="AW32" s="105" t="s">
        <v>28</v>
      </c>
      <c r="AX32" s="105" t="s">
        <v>230</v>
      </c>
      <c r="AY32" s="105" t="s">
        <v>28</v>
      </c>
      <c r="AZ32" s="105" t="s">
        <v>28</v>
      </c>
      <c r="BA32" s="105" t="s">
        <v>28</v>
      </c>
      <c r="BB32" s="105" t="s">
        <v>28</v>
      </c>
      <c r="BC32" s="111" t="s">
        <v>438</v>
      </c>
      <c r="BD32" s="112">
        <v>177</v>
      </c>
      <c r="BE32" s="112">
        <v>112</v>
      </c>
      <c r="BF32" s="112">
        <v>113</v>
      </c>
    </row>
    <row r="33" spans="1:93" x14ac:dyDescent="0.3">
      <c r="A33" s="10"/>
      <c r="B33" t="s">
        <v>71</v>
      </c>
      <c r="C33" s="105">
        <v>199</v>
      </c>
      <c r="D33" s="119">
        <v>3778</v>
      </c>
      <c r="E33" s="117">
        <v>4.8028708803000004</v>
      </c>
      <c r="F33" s="107">
        <v>4.0575111986000003</v>
      </c>
      <c r="G33" s="107">
        <v>5.6851521938999996</v>
      </c>
      <c r="H33" s="107">
        <v>0.21978363309999999</v>
      </c>
      <c r="I33" s="108">
        <v>5.2673372154999996</v>
      </c>
      <c r="J33" s="107">
        <v>4.5840679360000003</v>
      </c>
      <c r="K33" s="107">
        <v>6.0524498609000004</v>
      </c>
      <c r="L33" s="107">
        <v>1.1113611015</v>
      </c>
      <c r="M33" s="107">
        <v>0.93888847470000003</v>
      </c>
      <c r="N33" s="107">
        <v>1.3155167320000001</v>
      </c>
      <c r="O33" s="119">
        <v>134</v>
      </c>
      <c r="P33" s="119">
        <v>4378</v>
      </c>
      <c r="Q33" s="117">
        <v>2.9316468765999999</v>
      </c>
      <c r="R33" s="107">
        <v>2.4146299479</v>
      </c>
      <c r="S33" s="107">
        <v>3.5593666916000002</v>
      </c>
      <c r="T33" s="107">
        <v>5.1816018000000004E-3</v>
      </c>
      <c r="U33" s="108">
        <v>3.0607583370999998</v>
      </c>
      <c r="V33" s="107">
        <v>2.5840233123999998</v>
      </c>
      <c r="W33" s="107">
        <v>3.6254477866000001</v>
      </c>
      <c r="X33" s="107">
        <v>0.75825860960000002</v>
      </c>
      <c r="Y33" s="107">
        <v>0.62453427169999998</v>
      </c>
      <c r="Z33" s="107">
        <v>0.92061580129999998</v>
      </c>
      <c r="AA33" s="119">
        <v>113</v>
      </c>
      <c r="AB33" s="119">
        <v>4692</v>
      </c>
      <c r="AC33" s="117">
        <v>2.1750704687</v>
      </c>
      <c r="AD33" s="107">
        <v>1.7672080931</v>
      </c>
      <c r="AE33" s="107">
        <v>2.6770653453</v>
      </c>
      <c r="AF33" s="107">
        <v>7.6410021000000004E-8</v>
      </c>
      <c r="AG33" s="108">
        <v>2.4083546461999998</v>
      </c>
      <c r="AH33" s="107">
        <v>2.0028394381000001</v>
      </c>
      <c r="AI33" s="107">
        <v>2.8959745805999999</v>
      </c>
      <c r="AJ33" s="107">
        <v>0.56579151260000005</v>
      </c>
      <c r="AK33" s="107">
        <v>0.45969606709999999</v>
      </c>
      <c r="AL33" s="107">
        <v>0.69637323149999997</v>
      </c>
      <c r="AM33" s="107">
        <v>3.0939866600000001E-2</v>
      </c>
      <c r="AN33" s="107">
        <v>0.74192785159999997</v>
      </c>
      <c r="AO33" s="107">
        <v>0.56573310710000002</v>
      </c>
      <c r="AP33" s="107">
        <v>0.97299756739999999</v>
      </c>
      <c r="AQ33" s="107">
        <v>6.6752400000000001E-5</v>
      </c>
      <c r="AR33" s="107">
        <v>0.61039468890000004</v>
      </c>
      <c r="AS33" s="107">
        <v>0.47888870430000002</v>
      </c>
      <c r="AT33" s="107">
        <v>0.77801308069999997</v>
      </c>
      <c r="AU33" s="105" t="s">
        <v>28</v>
      </c>
      <c r="AV33" s="105" t="s">
        <v>28</v>
      </c>
      <c r="AW33" s="105">
        <v>3</v>
      </c>
      <c r="AX33" s="105" t="s">
        <v>230</v>
      </c>
      <c r="AY33" s="105" t="s">
        <v>28</v>
      </c>
      <c r="AZ33" s="105" t="s">
        <v>28</v>
      </c>
      <c r="BA33" s="105" t="s">
        <v>28</v>
      </c>
      <c r="BB33" s="105" t="s">
        <v>28</v>
      </c>
      <c r="BC33" s="111" t="s">
        <v>444</v>
      </c>
      <c r="BD33" s="112">
        <v>199</v>
      </c>
      <c r="BE33" s="112">
        <v>134</v>
      </c>
      <c r="BF33" s="112">
        <v>113</v>
      </c>
    </row>
    <row r="34" spans="1:93" x14ac:dyDescent="0.3">
      <c r="A34" s="10"/>
      <c r="B34" t="s">
        <v>77</v>
      </c>
      <c r="C34" s="105">
        <v>42</v>
      </c>
      <c r="D34" s="119">
        <v>2311</v>
      </c>
      <c r="E34" s="117">
        <v>2.3474396063</v>
      </c>
      <c r="F34" s="107">
        <v>1.7096349491</v>
      </c>
      <c r="G34" s="107">
        <v>3.2231867442</v>
      </c>
      <c r="H34" s="107">
        <v>1.613776E-4</v>
      </c>
      <c r="I34" s="108">
        <v>1.8173950671000001</v>
      </c>
      <c r="J34" s="107">
        <v>1.3430930298999999</v>
      </c>
      <c r="K34" s="107">
        <v>2.4591928900000002</v>
      </c>
      <c r="L34" s="107">
        <v>0.54318617589999996</v>
      </c>
      <c r="M34" s="107">
        <v>0.39560126169999998</v>
      </c>
      <c r="N34" s="107">
        <v>0.74582982959999999</v>
      </c>
      <c r="O34" s="119">
        <v>44</v>
      </c>
      <c r="P34" s="119">
        <v>2422</v>
      </c>
      <c r="Q34" s="117">
        <v>2.2550601905000001</v>
      </c>
      <c r="R34" s="107">
        <v>1.6524033054</v>
      </c>
      <c r="S34" s="107">
        <v>3.0775153051999999</v>
      </c>
      <c r="T34" s="107">
        <v>6.7833659999999997E-4</v>
      </c>
      <c r="U34" s="108">
        <v>1.8166804294000001</v>
      </c>
      <c r="V34" s="107">
        <v>1.3519327127</v>
      </c>
      <c r="W34" s="107">
        <v>2.4411923402000002</v>
      </c>
      <c r="X34" s="107">
        <v>0.5832621992</v>
      </c>
      <c r="Y34" s="107">
        <v>0.42738743289999997</v>
      </c>
      <c r="Z34" s="107">
        <v>0.79598688880000001</v>
      </c>
      <c r="AA34" s="119">
        <v>41</v>
      </c>
      <c r="AB34" s="119">
        <v>2495</v>
      </c>
      <c r="AC34" s="117">
        <v>1.8834044758999999</v>
      </c>
      <c r="AD34" s="107">
        <v>1.3649932445999999</v>
      </c>
      <c r="AE34" s="107">
        <v>2.5987032785999999</v>
      </c>
      <c r="AF34" s="107">
        <v>1.39946E-5</v>
      </c>
      <c r="AG34" s="108">
        <v>1.6432865730999999</v>
      </c>
      <c r="AH34" s="107">
        <v>1.2099793531</v>
      </c>
      <c r="AI34" s="107">
        <v>2.2317659839999999</v>
      </c>
      <c r="AJ34" s="107">
        <v>0.48992172099999998</v>
      </c>
      <c r="AK34" s="107">
        <v>0.35506968789999999</v>
      </c>
      <c r="AL34" s="107">
        <v>0.67598925180000002</v>
      </c>
      <c r="AM34" s="107">
        <v>0.42178151139999998</v>
      </c>
      <c r="AN34" s="107">
        <v>0.83519033499999995</v>
      </c>
      <c r="AO34" s="107">
        <v>0.53821861069999999</v>
      </c>
      <c r="AP34" s="107">
        <v>1.2960215083</v>
      </c>
      <c r="AQ34" s="107">
        <v>0.85673127630000001</v>
      </c>
      <c r="AR34" s="107">
        <v>0.96064673379999999</v>
      </c>
      <c r="AS34" s="107">
        <v>0.62125478950000002</v>
      </c>
      <c r="AT34" s="107">
        <v>1.4854487444</v>
      </c>
      <c r="AU34" s="105">
        <v>1</v>
      </c>
      <c r="AV34" s="105">
        <v>2</v>
      </c>
      <c r="AW34" s="105">
        <v>3</v>
      </c>
      <c r="AX34" s="105" t="s">
        <v>28</v>
      </c>
      <c r="AY34" s="105" t="s">
        <v>28</v>
      </c>
      <c r="AZ34" s="105" t="s">
        <v>28</v>
      </c>
      <c r="BA34" s="105" t="s">
        <v>28</v>
      </c>
      <c r="BB34" s="105" t="s">
        <v>28</v>
      </c>
      <c r="BC34" s="111" t="s">
        <v>233</v>
      </c>
      <c r="BD34" s="112">
        <v>42</v>
      </c>
      <c r="BE34" s="112">
        <v>44</v>
      </c>
      <c r="BF34" s="112">
        <v>41</v>
      </c>
    </row>
    <row r="35" spans="1:93" x14ac:dyDescent="0.3">
      <c r="A35" s="10"/>
      <c r="B35" t="s">
        <v>79</v>
      </c>
      <c r="C35" s="105">
        <v>182</v>
      </c>
      <c r="D35" s="119">
        <v>5282</v>
      </c>
      <c r="E35" s="117">
        <v>3.2414376985</v>
      </c>
      <c r="F35" s="107">
        <v>2.7253588008</v>
      </c>
      <c r="G35" s="107">
        <v>3.8552422344999999</v>
      </c>
      <c r="H35" s="107">
        <v>1.1516393E-3</v>
      </c>
      <c r="I35" s="108">
        <v>3.4456645209999999</v>
      </c>
      <c r="J35" s="107">
        <v>2.9797356359</v>
      </c>
      <c r="K35" s="107">
        <v>3.9844487706999998</v>
      </c>
      <c r="L35" s="107">
        <v>0.75005301219999998</v>
      </c>
      <c r="M35" s="107">
        <v>0.6306348504</v>
      </c>
      <c r="N35" s="107">
        <v>0.89208441429999996</v>
      </c>
      <c r="O35" s="119">
        <v>141</v>
      </c>
      <c r="P35" s="119">
        <v>5619</v>
      </c>
      <c r="Q35" s="117">
        <v>2.3667209799000002</v>
      </c>
      <c r="R35" s="107">
        <v>1.9561403562999999</v>
      </c>
      <c r="S35" s="107">
        <v>2.8634796979999999</v>
      </c>
      <c r="T35" s="107">
        <v>4.4494179999999998E-7</v>
      </c>
      <c r="U35" s="108">
        <v>2.5093432994999998</v>
      </c>
      <c r="V35" s="107">
        <v>2.1275314027999999</v>
      </c>
      <c r="W35" s="107">
        <v>2.9596760765000001</v>
      </c>
      <c r="X35" s="107">
        <v>0.6121428109</v>
      </c>
      <c r="Y35" s="107">
        <v>0.50594779290000003</v>
      </c>
      <c r="Z35" s="107">
        <v>0.74062744449999995</v>
      </c>
      <c r="AA35" s="119">
        <v>162</v>
      </c>
      <c r="AB35" s="119">
        <v>5812</v>
      </c>
      <c r="AC35" s="117">
        <v>2.5508361391999999</v>
      </c>
      <c r="AD35" s="107">
        <v>2.1277399207999999</v>
      </c>
      <c r="AE35" s="107">
        <v>3.0580640732000002</v>
      </c>
      <c r="AF35" s="107">
        <v>9.3062355999999995E-6</v>
      </c>
      <c r="AG35" s="108">
        <v>2.7873365451000001</v>
      </c>
      <c r="AH35" s="107">
        <v>2.3895311681</v>
      </c>
      <c r="AI35" s="107">
        <v>3.2513679333000001</v>
      </c>
      <c r="AJ35" s="107">
        <v>0.66353778340000003</v>
      </c>
      <c r="AK35" s="107">
        <v>0.55347962539999995</v>
      </c>
      <c r="AL35" s="107">
        <v>0.7954807545</v>
      </c>
      <c r="AM35" s="107">
        <v>0.55530152899999996</v>
      </c>
      <c r="AN35" s="107">
        <v>1.0777933524000001</v>
      </c>
      <c r="AO35" s="107">
        <v>0.8402782969</v>
      </c>
      <c r="AP35" s="107">
        <v>1.3824449767</v>
      </c>
      <c r="AQ35" s="107">
        <v>1.12783434E-2</v>
      </c>
      <c r="AR35" s="107">
        <v>0.73014544780000001</v>
      </c>
      <c r="AS35" s="107">
        <v>0.57247854720000002</v>
      </c>
      <c r="AT35" s="107">
        <v>0.93123555039999995</v>
      </c>
      <c r="AU35" s="105">
        <v>1</v>
      </c>
      <c r="AV35" s="105">
        <v>2</v>
      </c>
      <c r="AW35" s="105">
        <v>3</v>
      </c>
      <c r="AX35" s="105" t="s">
        <v>28</v>
      </c>
      <c r="AY35" s="105" t="s">
        <v>28</v>
      </c>
      <c r="AZ35" s="105" t="s">
        <v>28</v>
      </c>
      <c r="BA35" s="105" t="s">
        <v>28</v>
      </c>
      <c r="BB35" s="105" t="s">
        <v>28</v>
      </c>
      <c r="BC35" s="111" t="s">
        <v>233</v>
      </c>
      <c r="BD35" s="112">
        <v>182</v>
      </c>
      <c r="BE35" s="112">
        <v>141</v>
      </c>
      <c r="BF35" s="112">
        <v>162</v>
      </c>
    </row>
    <row r="36" spans="1:93" x14ac:dyDescent="0.3">
      <c r="A36" s="10"/>
      <c r="B36" t="s">
        <v>80</v>
      </c>
      <c r="C36" s="105">
        <v>60</v>
      </c>
      <c r="D36" s="119">
        <v>1701</v>
      </c>
      <c r="E36" s="117">
        <v>3.6566463939</v>
      </c>
      <c r="F36" s="107">
        <v>2.7919987363000001</v>
      </c>
      <c r="G36" s="107">
        <v>4.7890647928999996</v>
      </c>
      <c r="H36" s="107">
        <v>0.22481702419999999</v>
      </c>
      <c r="I36" s="108">
        <v>3.5273368607000002</v>
      </c>
      <c r="J36" s="107">
        <v>2.7387808973999999</v>
      </c>
      <c r="K36" s="107">
        <v>4.5429356325999999</v>
      </c>
      <c r="L36" s="107">
        <v>0.84613029699999998</v>
      </c>
      <c r="M36" s="107">
        <v>0.64605500930000004</v>
      </c>
      <c r="N36" s="107">
        <v>1.1081664395999999</v>
      </c>
      <c r="O36" s="119">
        <v>42</v>
      </c>
      <c r="P36" s="119">
        <v>1806</v>
      </c>
      <c r="Q36" s="117">
        <v>2.6121953931999999</v>
      </c>
      <c r="R36" s="107">
        <v>1.9029946517</v>
      </c>
      <c r="S36" s="107">
        <v>3.5856983446999999</v>
      </c>
      <c r="T36" s="107">
        <v>1.5260330900000001E-2</v>
      </c>
      <c r="U36" s="108">
        <v>2.3255813953</v>
      </c>
      <c r="V36" s="107">
        <v>1.7186533733</v>
      </c>
      <c r="W36" s="107">
        <v>3.1468409572999998</v>
      </c>
      <c r="X36" s="107">
        <v>0.67563377520000001</v>
      </c>
      <c r="Y36" s="107">
        <v>0.49220187129999998</v>
      </c>
      <c r="Z36" s="107">
        <v>0.92742637689999996</v>
      </c>
      <c r="AA36" s="119">
        <v>35</v>
      </c>
      <c r="AB36" s="119">
        <v>1893</v>
      </c>
      <c r="AC36" s="117">
        <v>2.0137813119999999</v>
      </c>
      <c r="AD36" s="107">
        <v>1.4268990591999999</v>
      </c>
      <c r="AE36" s="107">
        <v>2.8420476882000001</v>
      </c>
      <c r="AF36" s="107">
        <v>2.3465150000000001E-4</v>
      </c>
      <c r="AG36" s="108">
        <v>1.8489170629</v>
      </c>
      <c r="AH36" s="107">
        <v>1.3275109412999999</v>
      </c>
      <c r="AI36" s="107">
        <v>2.5751157290000002</v>
      </c>
      <c r="AJ36" s="107">
        <v>0.52383607379999997</v>
      </c>
      <c r="AK36" s="107">
        <v>0.37117297519999998</v>
      </c>
      <c r="AL36" s="107">
        <v>0.7392893626</v>
      </c>
      <c r="AM36" s="107">
        <v>0.26785313240000003</v>
      </c>
      <c r="AN36" s="107">
        <v>0.7709152681</v>
      </c>
      <c r="AO36" s="107">
        <v>0.48655731759999998</v>
      </c>
      <c r="AP36" s="107">
        <v>1.2214601017</v>
      </c>
      <c r="AQ36" s="107">
        <v>0.1055805366</v>
      </c>
      <c r="AR36" s="107">
        <v>0.71436915469999995</v>
      </c>
      <c r="AS36" s="107">
        <v>0.47535013819999999</v>
      </c>
      <c r="AT36" s="107">
        <v>1.0735734527</v>
      </c>
      <c r="AU36" s="105" t="s">
        <v>28</v>
      </c>
      <c r="AV36" s="105" t="s">
        <v>28</v>
      </c>
      <c r="AW36" s="105">
        <v>3</v>
      </c>
      <c r="AX36" s="105" t="s">
        <v>28</v>
      </c>
      <c r="AY36" s="105" t="s">
        <v>28</v>
      </c>
      <c r="AZ36" s="105" t="s">
        <v>28</v>
      </c>
      <c r="BA36" s="105" t="s">
        <v>28</v>
      </c>
      <c r="BB36" s="105" t="s">
        <v>28</v>
      </c>
      <c r="BC36" s="111">
        <v>-3</v>
      </c>
      <c r="BD36" s="112">
        <v>60</v>
      </c>
      <c r="BE36" s="112">
        <v>42</v>
      </c>
      <c r="BF36" s="112">
        <v>35</v>
      </c>
      <c r="BQ36" s="52"/>
    </row>
    <row r="37" spans="1:93" s="3" customFormat="1" x14ac:dyDescent="0.3">
      <c r="A37" s="10"/>
      <c r="B37" s="3" t="s">
        <v>134</v>
      </c>
      <c r="C37" s="115">
        <v>121</v>
      </c>
      <c r="D37" s="118">
        <v>4863</v>
      </c>
      <c r="E37" s="114">
        <v>3.3754354013999999</v>
      </c>
      <c r="F37" s="113">
        <v>2.7602248076999998</v>
      </c>
      <c r="G37" s="113">
        <v>4.1277667374</v>
      </c>
      <c r="H37" s="113">
        <v>1.6084771300000002E-2</v>
      </c>
      <c r="I37" s="116">
        <v>2.4881760229999998</v>
      </c>
      <c r="J37" s="113">
        <v>2.0820882931</v>
      </c>
      <c r="K37" s="113">
        <v>2.9734665634000002</v>
      </c>
      <c r="L37" s="113">
        <v>0.78105943290000002</v>
      </c>
      <c r="M37" s="113">
        <v>0.63870267579999995</v>
      </c>
      <c r="N37" s="113">
        <v>0.9551452668</v>
      </c>
      <c r="O37" s="118">
        <v>133</v>
      </c>
      <c r="P37" s="118">
        <v>5610</v>
      </c>
      <c r="Q37" s="114">
        <v>3.0279216477999999</v>
      </c>
      <c r="R37" s="113">
        <v>2.4916217585</v>
      </c>
      <c r="S37" s="113">
        <v>3.6796554187999999</v>
      </c>
      <c r="T37" s="113">
        <v>1.3994738099999999E-2</v>
      </c>
      <c r="U37" s="116">
        <v>2.3707664884000001</v>
      </c>
      <c r="V37" s="113">
        <v>2.0002314215000001</v>
      </c>
      <c r="W37" s="113">
        <v>2.8099417308999999</v>
      </c>
      <c r="X37" s="113">
        <v>0.78315968979999995</v>
      </c>
      <c r="Y37" s="113">
        <v>0.64444789219999998</v>
      </c>
      <c r="Z37" s="113">
        <v>0.95172799419999998</v>
      </c>
      <c r="AA37" s="118">
        <v>183</v>
      </c>
      <c r="AB37" s="118">
        <v>6662</v>
      </c>
      <c r="AC37" s="114">
        <v>3.1236678955000001</v>
      </c>
      <c r="AD37" s="113">
        <v>2.6257041448999998</v>
      </c>
      <c r="AE37" s="113">
        <v>3.7160702741999998</v>
      </c>
      <c r="AF37" s="113">
        <v>1.9137608699999999E-2</v>
      </c>
      <c r="AG37" s="116">
        <v>2.7469228459999999</v>
      </c>
      <c r="AH37" s="113">
        <v>2.3764234690000001</v>
      </c>
      <c r="AI37" s="113">
        <v>3.1751854078999999</v>
      </c>
      <c r="AJ37" s="113">
        <v>0.81254598820000001</v>
      </c>
      <c r="AK37" s="113">
        <v>0.68301286839999997</v>
      </c>
      <c r="AL37" s="113">
        <v>0.96664501300000005</v>
      </c>
      <c r="AM37" s="113">
        <v>0.80475483140000004</v>
      </c>
      <c r="AN37" s="113">
        <v>1.0316211114</v>
      </c>
      <c r="AO37" s="113">
        <v>0.80597626069999995</v>
      </c>
      <c r="AP37" s="113">
        <v>1.3204385406000001</v>
      </c>
      <c r="AQ37" s="113">
        <v>0.42506853839999997</v>
      </c>
      <c r="AR37" s="113">
        <v>0.89704624369999997</v>
      </c>
      <c r="AS37" s="113">
        <v>0.68686911500000003</v>
      </c>
      <c r="AT37" s="113">
        <v>1.1715360988000001</v>
      </c>
      <c r="AU37" s="115" t="s">
        <v>28</v>
      </c>
      <c r="AV37" s="115" t="s">
        <v>28</v>
      </c>
      <c r="AW37" s="115" t="s">
        <v>28</v>
      </c>
      <c r="AX37" s="115" t="s">
        <v>28</v>
      </c>
      <c r="AY37" s="115" t="s">
        <v>28</v>
      </c>
      <c r="AZ37" s="115" t="s">
        <v>28</v>
      </c>
      <c r="BA37" s="115" t="s">
        <v>28</v>
      </c>
      <c r="BB37" s="115" t="s">
        <v>28</v>
      </c>
      <c r="BC37" s="109" t="s">
        <v>28</v>
      </c>
      <c r="BD37" s="110">
        <v>121</v>
      </c>
      <c r="BE37" s="110">
        <v>133</v>
      </c>
      <c r="BF37" s="110">
        <v>183</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188</v>
      </c>
      <c r="D38" s="119">
        <v>4554</v>
      </c>
      <c r="E38" s="117">
        <v>4.4185151199000003</v>
      </c>
      <c r="F38" s="107">
        <v>3.7197944163000001</v>
      </c>
      <c r="G38" s="107">
        <v>5.2484824912999999</v>
      </c>
      <c r="H38" s="107">
        <v>0.80066045220000004</v>
      </c>
      <c r="I38" s="108">
        <v>4.1282389108000004</v>
      </c>
      <c r="J38" s="107">
        <v>3.5783644455000001</v>
      </c>
      <c r="K38" s="107">
        <v>4.7626106185000001</v>
      </c>
      <c r="L38" s="107">
        <v>1.0224230368</v>
      </c>
      <c r="M38" s="107">
        <v>0.860742444</v>
      </c>
      <c r="N38" s="107">
        <v>1.2144734739</v>
      </c>
      <c r="O38" s="119">
        <v>184</v>
      </c>
      <c r="P38" s="119">
        <v>4837</v>
      </c>
      <c r="Q38" s="117">
        <v>3.7857523413999998</v>
      </c>
      <c r="R38" s="107">
        <v>3.1804454942999998</v>
      </c>
      <c r="S38" s="107">
        <v>4.5062620364999999</v>
      </c>
      <c r="T38" s="107">
        <v>0.81280263109999995</v>
      </c>
      <c r="U38" s="108">
        <v>3.8040107504999998</v>
      </c>
      <c r="V38" s="107">
        <v>3.2922311922</v>
      </c>
      <c r="W38" s="107">
        <v>4.3953467861000002</v>
      </c>
      <c r="X38" s="107">
        <v>0.97916953419999997</v>
      </c>
      <c r="Y38" s="107">
        <v>0.82260936600000001</v>
      </c>
      <c r="Z38" s="107">
        <v>1.1655264532</v>
      </c>
      <c r="AA38" s="119">
        <v>179</v>
      </c>
      <c r="AB38" s="119">
        <v>5051</v>
      </c>
      <c r="AC38" s="117">
        <v>3.3410944111999998</v>
      </c>
      <c r="AD38" s="107">
        <v>2.8022049134999998</v>
      </c>
      <c r="AE38" s="107">
        <v>3.9836172618000001</v>
      </c>
      <c r="AF38" s="107">
        <v>0.1179873125</v>
      </c>
      <c r="AG38" s="108">
        <v>3.5438527024000002</v>
      </c>
      <c r="AH38" s="107">
        <v>3.0609333418000002</v>
      </c>
      <c r="AI38" s="107">
        <v>4.102961605</v>
      </c>
      <c r="AJ38" s="107">
        <v>0.86910419130000005</v>
      </c>
      <c r="AK38" s="107">
        <v>0.7289252369</v>
      </c>
      <c r="AL38" s="107">
        <v>1.0362408339</v>
      </c>
      <c r="AM38" s="107">
        <v>0.29201817969999999</v>
      </c>
      <c r="AN38" s="107">
        <v>0.882544369</v>
      </c>
      <c r="AO38" s="107">
        <v>0.69952420609999999</v>
      </c>
      <c r="AP38" s="107">
        <v>1.1134490507000001</v>
      </c>
      <c r="AQ38" s="107">
        <v>0.18714042459999999</v>
      </c>
      <c r="AR38" s="107">
        <v>0.85679289049999996</v>
      </c>
      <c r="AS38" s="107">
        <v>0.68098794730000001</v>
      </c>
      <c r="AT38" s="107">
        <v>1.0779839203999999</v>
      </c>
      <c r="AU38" s="105" t="s">
        <v>28</v>
      </c>
      <c r="AV38" s="105" t="s">
        <v>28</v>
      </c>
      <c r="AW38" s="105" t="s">
        <v>28</v>
      </c>
      <c r="AX38" s="105" t="s">
        <v>28</v>
      </c>
      <c r="AY38" s="105" t="s">
        <v>28</v>
      </c>
      <c r="AZ38" s="105" t="s">
        <v>28</v>
      </c>
      <c r="BA38" s="105" t="s">
        <v>28</v>
      </c>
      <c r="BB38" s="105" t="s">
        <v>28</v>
      </c>
      <c r="BC38" s="111" t="s">
        <v>28</v>
      </c>
      <c r="BD38" s="112">
        <v>188</v>
      </c>
      <c r="BE38" s="112">
        <v>184</v>
      </c>
      <c r="BF38" s="112">
        <v>179</v>
      </c>
    </row>
    <row r="39" spans="1:93" x14ac:dyDescent="0.3">
      <c r="A39" s="10"/>
      <c r="B39" t="s">
        <v>142</v>
      </c>
      <c r="C39" s="105">
        <v>86</v>
      </c>
      <c r="D39" s="119">
        <v>3337</v>
      </c>
      <c r="E39" s="117">
        <v>3.4625254244999999</v>
      </c>
      <c r="F39" s="107">
        <v>2.7445754542</v>
      </c>
      <c r="G39" s="107">
        <v>4.3682830062000004</v>
      </c>
      <c r="H39" s="107">
        <v>6.15724307E-2</v>
      </c>
      <c r="I39" s="108">
        <v>2.5771651184</v>
      </c>
      <c r="J39" s="107">
        <v>2.0861946225999999</v>
      </c>
      <c r="K39" s="107">
        <v>3.1836818939999998</v>
      </c>
      <c r="L39" s="107">
        <v>0.80121164320000005</v>
      </c>
      <c r="M39" s="107">
        <v>0.635081491</v>
      </c>
      <c r="N39" s="107">
        <v>1.0107995685</v>
      </c>
      <c r="O39" s="119">
        <v>97</v>
      </c>
      <c r="P39" s="119">
        <v>3885</v>
      </c>
      <c r="Q39" s="117">
        <v>3.2448553152000001</v>
      </c>
      <c r="R39" s="107">
        <v>2.5996282133999999</v>
      </c>
      <c r="S39" s="107">
        <v>4.0502276296000002</v>
      </c>
      <c r="T39" s="107">
        <v>0.1213638004</v>
      </c>
      <c r="U39" s="108">
        <v>2.4967824967999999</v>
      </c>
      <c r="V39" s="107">
        <v>2.0462292519999998</v>
      </c>
      <c r="W39" s="107">
        <v>3.0465417450999999</v>
      </c>
      <c r="X39" s="107">
        <v>0.83926870570000001</v>
      </c>
      <c r="Y39" s="107">
        <v>0.67238332499999998</v>
      </c>
      <c r="Z39" s="107">
        <v>1.047574998</v>
      </c>
      <c r="AA39" s="119">
        <v>96</v>
      </c>
      <c r="AB39" s="119">
        <v>4179</v>
      </c>
      <c r="AC39" s="117">
        <v>2.7834002581999999</v>
      </c>
      <c r="AD39" s="107">
        <v>2.2280058237999998</v>
      </c>
      <c r="AE39" s="107">
        <v>3.4772427051000001</v>
      </c>
      <c r="AF39" s="107">
        <v>4.4596471999999998E-3</v>
      </c>
      <c r="AG39" s="108">
        <v>2.2972002871999999</v>
      </c>
      <c r="AH39" s="107">
        <v>1.8807170778</v>
      </c>
      <c r="AI39" s="107">
        <v>2.8059133516000001</v>
      </c>
      <c r="AJ39" s="107">
        <v>0.72403366459999996</v>
      </c>
      <c r="AK39" s="107">
        <v>0.57956135360000005</v>
      </c>
      <c r="AL39" s="107">
        <v>0.90451984799999996</v>
      </c>
      <c r="AM39" s="107">
        <v>0.32006361709999998</v>
      </c>
      <c r="AN39" s="107">
        <v>0.85778871099999998</v>
      </c>
      <c r="AO39" s="107">
        <v>0.63396199659999997</v>
      </c>
      <c r="AP39" s="107">
        <v>1.1606397176000001</v>
      </c>
      <c r="AQ39" s="107">
        <v>0.68115280489999996</v>
      </c>
      <c r="AR39" s="107">
        <v>0.93713544810000005</v>
      </c>
      <c r="AS39" s="107">
        <v>0.68754090710000004</v>
      </c>
      <c r="AT39" s="107">
        <v>1.2773390485</v>
      </c>
      <c r="AU39" s="105" t="s">
        <v>28</v>
      </c>
      <c r="AV39" s="105" t="s">
        <v>28</v>
      </c>
      <c r="AW39" s="105">
        <v>3</v>
      </c>
      <c r="AX39" s="105" t="s">
        <v>28</v>
      </c>
      <c r="AY39" s="105" t="s">
        <v>28</v>
      </c>
      <c r="AZ39" s="105" t="s">
        <v>28</v>
      </c>
      <c r="BA39" s="105" t="s">
        <v>28</v>
      </c>
      <c r="BB39" s="105" t="s">
        <v>28</v>
      </c>
      <c r="BC39" s="111">
        <v>-3</v>
      </c>
      <c r="BD39" s="112">
        <v>86</v>
      </c>
      <c r="BE39" s="112">
        <v>97</v>
      </c>
      <c r="BF39" s="112">
        <v>96</v>
      </c>
    </row>
    <row r="40" spans="1:93" x14ac:dyDescent="0.3">
      <c r="A40" s="10"/>
      <c r="B40" t="s">
        <v>138</v>
      </c>
      <c r="C40" s="105">
        <v>185</v>
      </c>
      <c r="D40" s="119">
        <v>6758</v>
      </c>
      <c r="E40" s="117">
        <v>3.6300000277</v>
      </c>
      <c r="F40" s="107">
        <v>3.0540407082000001</v>
      </c>
      <c r="G40" s="107">
        <v>4.3145790970000002</v>
      </c>
      <c r="H40" s="107">
        <v>4.7879147300000001E-2</v>
      </c>
      <c r="I40" s="108">
        <v>2.7374963007000002</v>
      </c>
      <c r="J40" s="107">
        <v>2.3701288619000001</v>
      </c>
      <c r="K40" s="107">
        <v>3.1618052996000001</v>
      </c>
      <c r="L40" s="107">
        <v>0.83996445659999996</v>
      </c>
      <c r="M40" s="107">
        <v>0.70669025470000002</v>
      </c>
      <c r="N40" s="107">
        <v>0.99837274359999995</v>
      </c>
      <c r="O40" s="119">
        <v>224</v>
      </c>
      <c r="P40" s="119">
        <v>7604</v>
      </c>
      <c r="Q40" s="117">
        <v>3.6706334838000001</v>
      </c>
      <c r="R40" s="107">
        <v>3.1212046281000001</v>
      </c>
      <c r="S40" s="107">
        <v>4.3167788651999999</v>
      </c>
      <c r="T40" s="107">
        <v>0.53018412100000001</v>
      </c>
      <c r="U40" s="108">
        <v>2.9458179905000001</v>
      </c>
      <c r="V40" s="107">
        <v>2.5842386335</v>
      </c>
      <c r="W40" s="107">
        <v>3.357988508</v>
      </c>
      <c r="X40" s="107">
        <v>0.94939450719999996</v>
      </c>
      <c r="Y40" s="107">
        <v>0.80728695549999996</v>
      </c>
      <c r="Z40" s="107">
        <v>1.1165173972</v>
      </c>
      <c r="AA40" s="119">
        <v>262</v>
      </c>
      <c r="AB40" s="119">
        <v>8248</v>
      </c>
      <c r="AC40" s="117">
        <v>3.5526816279000002</v>
      </c>
      <c r="AD40" s="107">
        <v>3.0446741980000001</v>
      </c>
      <c r="AE40" s="107">
        <v>4.1454506882000004</v>
      </c>
      <c r="AF40" s="107">
        <v>0.31634305740000002</v>
      </c>
      <c r="AG40" s="108">
        <v>3.1765276431</v>
      </c>
      <c r="AH40" s="107">
        <v>2.8142665716000002</v>
      </c>
      <c r="AI40" s="107">
        <v>3.5854200767000002</v>
      </c>
      <c r="AJ40" s="107">
        <v>0.92414344319999997</v>
      </c>
      <c r="AK40" s="107">
        <v>0.79199770520000001</v>
      </c>
      <c r="AL40" s="107">
        <v>1.0783378510999999</v>
      </c>
      <c r="AM40" s="107">
        <v>0.75709546910000003</v>
      </c>
      <c r="AN40" s="107">
        <v>0.9678660764</v>
      </c>
      <c r="AO40" s="107">
        <v>0.78691716940000001</v>
      </c>
      <c r="AP40" s="107">
        <v>1.1904235647000001</v>
      </c>
      <c r="AQ40" s="107">
        <v>0.92141360579999998</v>
      </c>
      <c r="AR40" s="107">
        <v>1.0111937895000001</v>
      </c>
      <c r="AS40" s="107">
        <v>0.81056622119999999</v>
      </c>
      <c r="AT40" s="107">
        <v>1.2614797572000001</v>
      </c>
      <c r="AU40" s="105" t="s">
        <v>28</v>
      </c>
      <c r="AV40" s="105" t="s">
        <v>28</v>
      </c>
      <c r="AW40" s="105" t="s">
        <v>28</v>
      </c>
      <c r="AX40" s="105" t="s">
        <v>28</v>
      </c>
      <c r="AY40" s="105" t="s">
        <v>28</v>
      </c>
      <c r="AZ40" s="105" t="s">
        <v>28</v>
      </c>
      <c r="BA40" s="105" t="s">
        <v>28</v>
      </c>
      <c r="BB40" s="105" t="s">
        <v>28</v>
      </c>
      <c r="BC40" s="111" t="s">
        <v>28</v>
      </c>
      <c r="BD40" s="112">
        <v>185</v>
      </c>
      <c r="BE40" s="112">
        <v>224</v>
      </c>
      <c r="BF40" s="112">
        <v>262</v>
      </c>
    </row>
    <row r="41" spans="1:93" x14ac:dyDescent="0.3">
      <c r="A41" s="10"/>
      <c r="B41" t="s">
        <v>141</v>
      </c>
      <c r="C41" s="105">
        <v>54</v>
      </c>
      <c r="D41" s="119">
        <v>1698</v>
      </c>
      <c r="E41" s="117">
        <v>3.1329805066</v>
      </c>
      <c r="F41" s="107">
        <v>2.3611675498000002</v>
      </c>
      <c r="G41" s="107">
        <v>4.1570818875000004</v>
      </c>
      <c r="H41" s="107">
        <v>2.5817450700000001E-2</v>
      </c>
      <c r="I41" s="108">
        <v>3.1802120140999999</v>
      </c>
      <c r="J41" s="107">
        <v>2.435691136</v>
      </c>
      <c r="K41" s="107">
        <v>4.1523115577</v>
      </c>
      <c r="L41" s="107">
        <v>0.72495654239999996</v>
      </c>
      <c r="M41" s="107">
        <v>0.54636275560000003</v>
      </c>
      <c r="N41" s="107">
        <v>0.96192865080000001</v>
      </c>
      <c r="O41" s="119">
        <v>39</v>
      </c>
      <c r="P41" s="119">
        <v>1821</v>
      </c>
      <c r="Q41" s="117">
        <v>2.1822973307</v>
      </c>
      <c r="R41" s="107">
        <v>1.5718177259999999</v>
      </c>
      <c r="S41" s="107">
        <v>3.0298816210999999</v>
      </c>
      <c r="T41" s="107">
        <v>6.3553959999999995E-4</v>
      </c>
      <c r="U41" s="108">
        <v>2.1416803953999999</v>
      </c>
      <c r="V41" s="107">
        <v>1.5647801549</v>
      </c>
      <c r="W41" s="107">
        <v>2.9312711448000002</v>
      </c>
      <c r="X41" s="107">
        <v>0.5644423798</v>
      </c>
      <c r="Y41" s="107">
        <v>0.40654429869999997</v>
      </c>
      <c r="Z41" s="107">
        <v>0.78366662899999995</v>
      </c>
      <c r="AA41" s="119">
        <v>54</v>
      </c>
      <c r="AB41" s="119">
        <v>1905</v>
      </c>
      <c r="AC41" s="117">
        <v>2.7662369936000002</v>
      </c>
      <c r="AD41" s="107">
        <v>2.0831073222000001</v>
      </c>
      <c r="AE41" s="107">
        <v>3.6733907195</v>
      </c>
      <c r="AF41" s="107">
        <v>2.2953001300000001E-2</v>
      </c>
      <c r="AG41" s="108">
        <v>2.8346456692999999</v>
      </c>
      <c r="AH41" s="107">
        <v>2.1710254849999999</v>
      </c>
      <c r="AI41" s="107">
        <v>3.7011154987000001</v>
      </c>
      <c r="AJ41" s="107">
        <v>0.71956906009999999</v>
      </c>
      <c r="AK41" s="107">
        <v>0.54186954389999997</v>
      </c>
      <c r="AL41" s="107">
        <v>0.95554296809999995</v>
      </c>
      <c r="AM41" s="107">
        <v>0.2745464218</v>
      </c>
      <c r="AN41" s="107">
        <v>1.2675802489000001</v>
      </c>
      <c r="AO41" s="107">
        <v>0.82844078030000001</v>
      </c>
      <c r="AP41" s="107">
        <v>1.9394985442999999</v>
      </c>
      <c r="AQ41" s="107">
        <v>9.5232286700000002E-2</v>
      </c>
      <c r="AR41" s="107">
        <v>0.69655630670000002</v>
      </c>
      <c r="AS41" s="107">
        <v>0.45548101419999998</v>
      </c>
      <c r="AT41" s="107">
        <v>1.0652270309</v>
      </c>
      <c r="AU41" s="105" t="s">
        <v>28</v>
      </c>
      <c r="AV41" s="105">
        <v>2</v>
      </c>
      <c r="AW41" s="105" t="s">
        <v>28</v>
      </c>
      <c r="AX41" s="105" t="s">
        <v>28</v>
      </c>
      <c r="AY41" s="105" t="s">
        <v>28</v>
      </c>
      <c r="AZ41" s="105" t="s">
        <v>28</v>
      </c>
      <c r="BA41" s="105" t="s">
        <v>28</v>
      </c>
      <c r="BB41" s="105" t="s">
        <v>28</v>
      </c>
      <c r="BC41" s="111">
        <v>-2</v>
      </c>
      <c r="BD41" s="112">
        <v>54</v>
      </c>
      <c r="BE41" s="112">
        <v>39</v>
      </c>
      <c r="BF41" s="112">
        <v>54</v>
      </c>
    </row>
    <row r="42" spans="1:93" x14ac:dyDescent="0.3">
      <c r="A42" s="10"/>
      <c r="B42" t="s">
        <v>135</v>
      </c>
      <c r="C42" s="105">
        <v>266</v>
      </c>
      <c r="D42" s="119">
        <v>6897</v>
      </c>
      <c r="E42" s="117">
        <v>4.3555837809</v>
      </c>
      <c r="F42" s="107">
        <v>3.7417359843</v>
      </c>
      <c r="G42" s="107">
        <v>5.0701359345999997</v>
      </c>
      <c r="H42" s="107">
        <v>0.9195280736</v>
      </c>
      <c r="I42" s="108">
        <v>3.8567493113000002</v>
      </c>
      <c r="J42" s="107">
        <v>3.4200377158999999</v>
      </c>
      <c r="K42" s="107">
        <v>4.3492255016000003</v>
      </c>
      <c r="L42" s="107">
        <v>1.0078610292000001</v>
      </c>
      <c r="M42" s="107">
        <v>0.86581961679999997</v>
      </c>
      <c r="N42" s="107">
        <v>1.173204943</v>
      </c>
      <c r="O42" s="119">
        <v>225</v>
      </c>
      <c r="P42" s="119">
        <v>7564</v>
      </c>
      <c r="Q42" s="117">
        <v>3.2499079894</v>
      </c>
      <c r="R42" s="107">
        <v>2.7678793998</v>
      </c>
      <c r="S42" s="107">
        <v>3.8158822743999998</v>
      </c>
      <c r="T42" s="107">
        <v>3.3991334400000003E-2</v>
      </c>
      <c r="U42" s="108">
        <v>2.974616605</v>
      </c>
      <c r="V42" s="107">
        <v>2.6102627656999999</v>
      </c>
      <c r="W42" s="107">
        <v>3.3898288182999998</v>
      </c>
      <c r="X42" s="107">
        <v>0.84057555939999995</v>
      </c>
      <c r="Y42" s="107">
        <v>0.71590081400000005</v>
      </c>
      <c r="Z42" s="107">
        <v>0.98696251950000002</v>
      </c>
      <c r="AA42" s="119">
        <v>274</v>
      </c>
      <c r="AB42" s="119">
        <v>8063</v>
      </c>
      <c r="AC42" s="117">
        <v>3.3994380001</v>
      </c>
      <c r="AD42" s="107">
        <v>2.9210306353000002</v>
      </c>
      <c r="AE42" s="107">
        <v>3.9561990814999999</v>
      </c>
      <c r="AF42" s="107">
        <v>0.1120185734</v>
      </c>
      <c r="AG42" s="108">
        <v>3.3982388689</v>
      </c>
      <c r="AH42" s="107">
        <v>3.0187763379999999</v>
      </c>
      <c r="AI42" s="107">
        <v>3.8254001348000002</v>
      </c>
      <c r="AJ42" s="107">
        <v>0.88428085239999998</v>
      </c>
      <c r="AK42" s="107">
        <v>0.7598348492</v>
      </c>
      <c r="AL42" s="107">
        <v>1.0291086631999999</v>
      </c>
      <c r="AM42" s="107">
        <v>0.66526050749999999</v>
      </c>
      <c r="AN42" s="107">
        <v>1.0460105366000001</v>
      </c>
      <c r="AO42" s="107">
        <v>0.85317364669999995</v>
      </c>
      <c r="AP42" s="107">
        <v>1.2824330042000001</v>
      </c>
      <c r="AQ42" s="107">
        <v>4.9191766999999997E-3</v>
      </c>
      <c r="AR42" s="107">
        <v>0.74614750919999995</v>
      </c>
      <c r="AS42" s="107">
        <v>0.6084043482</v>
      </c>
      <c r="AT42" s="107">
        <v>0.9150758162</v>
      </c>
      <c r="AU42" s="105" t="s">
        <v>28</v>
      </c>
      <c r="AV42" s="105" t="s">
        <v>28</v>
      </c>
      <c r="AW42" s="105" t="s">
        <v>28</v>
      </c>
      <c r="AX42" s="105" t="s">
        <v>230</v>
      </c>
      <c r="AY42" s="105" t="s">
        <v>28</v>
      </c>
      <c r="AZ42" s="105" t="s">
        <v>28</v>
      </c>
      <c r="BA42" s="105" t="s">
        <v>28</v>
      </c>
      <c r="BB42" s="105" t="s">
        <v>28</v>
      </c>
      <c r="BC42" s="111" t="s">
        <v>438</v>
      </c>
      <c r="BD42" s="112">
        <v>266</v>
      </c>
      <c r="BE42" s="112">
        <v>225</v>
      </c>
      <c r="BF42" s="112">
        <v>274</v>
      </c>
    </row>
    <row r="43" spans="1:93" x14ac:dyDescent="0.3">
      <c r="A43" s="10"/>
      <c r="B43" t="s">
        <v>140</v>
      </c>
      <c r="C43" s="105">
        <v>45</v>
      </c>
      <c r="D43" s="119">
        <v>1470</v>
      </c>
      <c r="E43" s="117">
        <v>3.6639215097000002</v>
      </c>
      <c r="F43" s="107">
        <v>2.6946741712</v>
      </c>
      <c r="G43" s="107">
        <v>4.9817974183000002</v>
      </c>
      <c r="H43" s="107">
        <v>0.29228489330000001</v>
      </c>
      <c r="I43" s="108">
        <v>3.0612244897999998</v>
      </c>
      <c r="J43" s="107">
        <v>2.2856279847000001</v>
      </c>
      <c r="K43" s="107">
        <v>4.1000090300999998</v>
      </c>
      <c r="L43" s="107">
        <v>0.84781372359999996</v>
      </c>
      <c r="M43" s="107">
        <v>0.62353457540000001</v>
      </c>
      <c r="N43" s="107">
        <v>1.1527638374</v>
      </c>
      <c r="O43" s="119">
        <v>49</v>
      </c>
      <c r="P43" s="119">
        <v>1559</v>
      </c>
      <c r="Q43" s="117">
        <v>3.7216412391000002</v>
      </c>
      <c r="R43" s="107">
        <v>2.7679603301000002</v>
      </c>
      <c r="S43" s="107">
        <v>5.0039060754999998</v>
      </c>
      <c r="T43" s="107">
        <v>0.80070560219999998</v>
      </c>
      <c r="U43" s="108">
        <v>3.1430404104999998</v>
      </c>
      <c r="V43" s="107">
        <v>2.3754710629</v>
      </c>
      <c r="W43" s="107">
        <v>4.1586290721000001</v>
      </c>
      <c r="X43" s="107">
        <v>0.96258745690000003</v>
      </c>
      <c r="Y43" s="107">
        <v>0.71592174630000005</v>
      </c>
      <c r="Z43" s="107">
        <v>1.2942400716</v>
      </c>
      <c r="AA43" s="119">
        <v>39</v>
      </c>
      <c r="AB43" s="119">
        <v>1651</v>
      </c>
      <c r="AC43" s="117">
        <v>2.5177941807000002</v>
      </c>
      <c r="AD43" s="107">
        <v>1.8115779714</v>
      </c>
      <c r="AE43" s="107">
        <v>3.4993180732</v>
      </c>
      <c r="AF43" s="107">
        <v>1.17430369E-2</v>
      </c>
      <c r="AG43" s="108">
        <v>2.3622047244000002</v>
      </c>
      <c r="AH43" s="107">
        <v>1.7259022787</v>
      </c>
      <c r="AI43" s="107">
        <v>3.2330979737000001</v>
      </c>
      <c r="AJ43" s="107">
        <v>0.65494272409999998</v>
      </c>
      <c r="AK43" s="107">
        <v>0.47123780830000001</v>
      </c>
      <c r="AL43" s="107">
        <v>0.91026221640000005</v>
      </c>
      <c r="AM43" s="107">
        <v>7.7913124200000003E-2</v>
      </c>
      <c r="AN43" s="107">
        <v>0.67652791310000004</v>
      </c>
      <c r="AO43" s="107">
        <v>0.43812979400000002</v>
      </c>
      <c r="AP43" s="107">
        <v>1.0446448139</v>
      </c>
      <c r="AQ43" s="107">
        <v>0.94159551659999996</v>
      </c>
      <c r="AR43" s="107">
        <v>1.0157535387000001</v>
      </c>
      <c r="AS43" s="107">
        <v>0.66863281210000003</v>
      </c>
      <c r="AT43" s="107">
        <v>1.5430819919000001</v>
      </c>
      <c r="AU43" s="105" t="s">
        <v>28</v>
      </c>
      <c r="AV43" s="105" t="s">
        <v>28</v>
      </c>
      <c r="AW43" s="105" t="s">
        <v>28</v>
      </c>
      <c r="AX43" s="105" t="s">
        <v>28</v>
      </c>
      <c r="AY43" s="105" t="s">
        <v>28</v>
      </c>
      <c r="AZ43" s="105" t="s">
        <v>28</v>
      </c>
      <c r="BA43" s="105" t="s">
        <v>28</v>
      </c>
      <c r="BB43" s="105" t="s">
        <v>28</v>
      </c>
      <c r="BC43" s="111" t="s">
        <v>28</v>
      </c>
      <c r="BD43" s="112">
        <v>45</v>
      </c>
      <c r="BE43" s="112">
        <v>49</v>
      </c>
      <c r="BF43" s="112">
        <v>39</v>
      </c>
    </row>
    <row r="44" spans="1:93" x14ac:dyDescent="0.3">
      <c r="A44" s="10"/>
      <c r="B44" t="s">
        <v>137</v>
      </c>
      <c r="C44" s="105">
        <v>141</v>
      </c>
      <c r="D44" s="119">
        <v>3474</v>
      </c>
      <c r="E44" s="117">
        <v>3.8601816399</v>
      </c>
      <c r="F44" s="107">
        <v>3.1888151508</v>
      </c>
      <c r="G44" s="107">
        <v>4.672896229</v>
      </c>
      <c r="H44" s="107">
        <v>0.2467475529</v>
      </c>
      <c r="I44" s="108">
        <v>4.0587219344000003</v>
      </c>
      <c r="J44" s="107">
        <v>3.4411626229999999</v>
      </c>
      <c r="K44" s="107">
        <v>4.7871099234000001</v>
      </c>
      <c r="L44" s="107">
        <v>0.89322736889999998</v>
      </c>
      <c r="M44" s="107">
        <v>0.73787640909999996</v>
      </c>
      <c r="N44" s="107">
        <v>1.0812855956</v>
      </c>
      <c r="O44" s="119">
        <v>144</v>
      </c>
      <c r="P44" s="119">
        <v>3613</v>
      </c>
      <c r="Q44" s="117">
        <v>3.6181696421999998</v>
      </c>
      <c r="R44" s="107">
        <v>2.9909401499000001</v>
      </c>
      <c r="S44" s="107">
        <v>4.3769353126999997</v>
      </c>
      <c r="T44" s="107">
        <v>0.4947119378</v>
      </c>
      <c r="U44" s="108">
        <v>3.9856075284000001</v>
      </c>
      <c r="V44" s="107">
        <v>3.3850186717000001</v>
      </c>
      <c r="W44" s="107">
        <v>4.6927562033000001</v>
      </c>
      <c r="X44" s="107">
        <v>0.93582494670000005</v>
      </c>
      <c r="Y44" s="107">
        <v>0.77359457490000005</v>
      </c>
      <c r="Z44" s="107">
        <v>1.1320766191</v>
      </c>
      <c r="AA44" s="119">
        <v>147</v>
      </c>
      <c r="AB44" s="119">
        <v>3852</v>
      </c>
      <c r="AC44" s="117">
        <v>3.2767607497000002</v>
      </c>
      <c r="AD44" s="107">
        <v>2.7104281435000002</v>
      </c>
      <c r="AE44" s="107">
        <v>3.9614261815999998</v>
      </c>
      <c r="AF44" s="107">
        <v>9.8953661299999995E-2</v>
      </c>
      <c r="AG44" s="108">
        <v>3.8161993769000002</v>
      </c>
      <c r="AH44" s="107">
        <v>3.2465727289999999</v>
      </c>
      <c r="AI44" s="107">
        <v>4.4857697332999997</v>
      </c>
      <c r="AJ44" s="107">
        <v>0.85236935889999998</v>
      </c>
      <c r="AK44" s="107">
        <v>0.70505174940000004</v>
      </c>
      <c r="AL44" s="107">
        <v>1.0304683658</v>
      </c>
      <c r="AM44" s="107">
        <v>0.44595375609999999</v>
      </c>
      <c r="AN44" s="107">
        <v>0.90564044079999995</v>
      </c>
      <c r="AO44" s="107">
        <v>0.70188564009999999</v>
      </c>
      <c r="AP44" s="107">
        <v>1.1685445052000001</v>
      </c>
      <c r="AQ44" s="107">
        <v>0.61999180060000003</v>
      </c>
      <c r="AR44" s="107">
        <v>0.93730554150000001</v>
      </c>
      <c r="AS44" s="107">
        <v>0.72566741580000005</v>
      </c>
      <c r="AT44" s="107">
        <v>1.2106671168000001</v>
      </c>
      <c r="AU44" s="105" t="s">
        <v>28</v>
      </c>
      <c r="AV44" s="105" t="s">
        <v>28</v>
      </c>
      <c r="AW44" s="105" t="s">
        <v>28</v>
      </c>
      <c r="AX44" s="105" t="s">
        <v>28</v>
      </c>
      <c r="AY44" s="105" t="s">
        <v>28</v>
      </c>
      <c r="AZ44" s="105" t="s">
        <v>28</v>
      </c>
      <c r="BA44" s="105" t="s">
        <v>28</v>
      </c>
      <c r="BB44" s="105" t="s">
        <v>28</v>
      </c>
      <c r="BC44" s="111" t="s">
        <v>28</v>
      </c>
      <c r="BD44" s="112">
        <v>141</v>
      </c>
      <c r="BE44" s="112">
        <v>144</v>
      </c>
      <c r="BF44" s="112">
        <v>147</v>
      </c>
    </row>
    <row r="45" spans="1:93" x14ac:dyDescent="0.3">
      <c r="A45" s="10"/>
      <c r="B45" t="s">
        <v>139</v>
      </c>
      <c r="C45" s="105">
        <v>106</v>
      </c>
      <c r="D45" s="119">
        <v>3398</v>
      </c>
      <c r="E45" s="117">
        <v>3.2685873051000001</v>
      </c>
      <c r="F45" s="107">
        <v>2.6418504103</v>
      </c>
      <c r="G45" s="107">
        <v>4.0440075368999997</v>
      </c>
      <c r="H45" s="107">
        <v>1.01336568E-2</v>
      </c>
      <c r="I45" s="108">
        <v>3.1194820483000001</v>
      </c>
      <c r="J45" s="107">
        <v>2.5787336548000002</v>
      </c>
      <c r="K45" s="107">
        <v>3.7736228520999999</v>
      </c>
      <c r="L45" s="107">
        <v>0.75633529990000004</v>
      </c>
      <c r="M45" s="107">
        <v>0.61131141249999998</v>
      </c>
      <c r="N45" s="107">
        <v>0.93576379269999999</v>
      </c>
      <c r="O45" s="119">
        <v>176</v>
      </c>
      <c r="P45" s="119">
        <v>3752</v>
      </c>
      <c r="Q45" s="117">
        <v>4.9772645564999998</v>
      </c>
      <c r="R45" s="107">
        <v>4.1775646389999999</v>
      </c>
      <c r="S45" s="107">
        <v>5.9300488696000002</v>
      </c>
      <c r="T45" s="107">
        <v>4.7067263999999998E-3</v>
      </c>
      <c r="U45" s="108">
        <v>4.6908315565000001</v>
      </c>
      <c r="V45" s="107">
        <v>4.0465797850999996</v>
      </c>
      <c r="W45" s="107">
        <v>5.4376539843999998</v>
      </c>
      <c r="X45" s="107">
        <v>1.2873493504</v>
      </c>
      <c r="Y45" s="107">
        <v>1.0805102006</v>
      </c>
      <c r="Z45" s="107">
        <v>1.5337831601</v>
      </c>
      <c r="AA45" s="119">
        <v>126</v>
      </c>
      <c r="AB45" s="119">
        <v>4111</v>
      </c>
      <c r="AC45" s="117">
        <v>3.0181670285000002</v>
      </c>
      <c r="AD45" s="107">
        <v>2.4728956687000001</v>
      </c>
      <c r="AE45" s="107">
        <v>3.6836702523999998</v>
      </c>
      <c r="AF45" s="107">
        <v>1.73227699E-2</v>
      </c>
      <c r="AG45" s="108">
        <v>3.0649477012999999</v>
      </c>
      <c r="AH45" s="107">
        <v>2.5739020028000001</v>
      </c>
      <c r="AI45" s="107">
        <v>3.6496744636999998</v>
      </c>
      <c r="AJ45" s="107">
        <v>0.78510251180000001</v>
      </c>
      <c r="AK45" s="107">
        <v>0.64326347169999998</v>
      </c>
      <c r="AL45" s="107">
        <v>0.95821693779999995</v>
      </c>
      <c r="AM45" s="107">
        <v>9.5921600000000007E-5</v>
      </c>
      <c r="AN45" s="107">
        <v>0.6063907181</v>
      </c>
      <c r="AO45" s="107">
        <v>0.47162074450000002</v>
      </c>
      <c r="AP45" s="107">
        <v>0.77967245340000002</v>
      </c>
      <c r="AQ45" s="107">
        <v>1.6774877999999999E-3</v>
      </c>
      <c r="AR45" s="107">
        <v>1.5227571094000001</v>
      </c>
      <c r="AS45" s="107">
        <v>1.1714120027999999</v>
      </c>
      <c r="AT45" s="107">
        <v>1.9794822050000001</v>
      </c>
      <c r="AU45" s="105" t="s">
        <v>28</v>
      </c>
      <c r="AV45" s="105">
        <v>2</v>
      </c>
      <c r="AW45" s="105" t="s">
        <v>28</v>
      </c>
      <c r="AX45" s="105" t="s">
        <v>230</v>
      </c>
      <c r="AY45" s="105" t="s">
        <v>231</v>
      </c>
      <c r="AZ45" s="105" t="s">
        <v>28</v>
      </c>
      <c r="BA45" s="105" t="s">
        <v>28</v>
      </c>
      <c r="BB45" s="105" t="s">
        <v>28</v>
      </c>
      <c r="BC45" s="111" t="s">
        <v>445</v>
      </c>
      <c r="BD45" s="112">
        <v>106</v>
      </c>
      <c r="BE45" s="112">
        <v>176</v>
      </c>
      <c r="BF45" s="112">
        <v>126</v>
      </c>
    </row>
    <row r="46" spans="1:93" x14ac:dyDescent="0.3">
      <c r="A46" s="10"/>
      <c r="B46" t="s">
        <v>143</v>
      </c>
      <c r="C46" s="105">
        <v>68</v>
      </c>
      <c r="D46" s="119">
        <v>1885</v>
      </c>
      <c r="E46" s="117">
        <v>3.9156521758</v>
      </c>
      <c r="F46" s="107">
        <v>3.0317315515000001</v>
      </c>
      <c r="G46" s="107">
        <v>5.0572854823000002</v>
      </c>
      <c r="H46" s="107">
        <v>0.44983098030000002</v>
      </c>
      <c r="I46" s="108">
        <v>3.6074270557000001</v>
      </c>
      <c r="J46" s="107">
        <v>2.8442921914000001</v>
      </c>
      <c r="K46" s="107">
        <v>4.5753140277000002</v>
      </c>
      <c r="L46" s="107">
        <v>0.90606298269999996</v>
      </c>
      <c r="M46" s="107">
        <v>0.7015280237</v>
      </c>
      <c r="N46" s="107">
        <v>1.1702314104</v>
      </c>
      <c r="O46" s="119">
        <v>47</v>
      </c>
      <c r="P46" s="119">
        <v>1949</v>
      </c>
      <c r="Q46" s="117">
        <v>2.5799068903000002</v>
      </c>
      <c r="R46" s="107">
        <v>1.9081995834000001</v>
      </c>
      <c r="S46" s="107">
        <v>3.4880625802999998</v>
      </c>
      <c r="T46" s="107">
        <v>8.5637184999999994E-3</v>
      </c>
      <c r="U46" s="108">
        <v>2.4114930734</v>
      </c>
      <c r="V46" s="107">
        <v>1.8118636533000001</v>
      </c>
      <c r="W46" s="107">
        <v>3.2095675811</v>
      </c>
      <c r="X46" s="107">
        <v>0.66728248450000005</v>
      </c>
      <c r="Y46" s="107">
        <v>0.49354810580000003</v>
      </c>
      <c r="Z46" s="107">
        <v>0.90217328129999996</v>
      </c>
      <c r="AA46" s="119">
        <v>65</v>
      </c>
      <c r="AB46" s="119">
        <v>2059</v>
      </c>
      <c r="AC46" s="117">
        <v>3.1623435851999999</v>
      </c>
      <c r="AD46" s="107">
        <v>2.4344703425000001</v>
      </c>
      <c r="AE46" s="107">
        <v>4.1078409444000004</v>
      </c>
      <c r="AF46" s="107">
        <v>0.1434267937</v>
      </c>
      <c r="AG46" s="108">
        <v>3.1568722680999999</v>
      </c>
      <c r="AH46" s="107">
        <v>2.4755884770000001</v>
      </c>
      <c r="AI46" s="107">
        <v>4.0256458654999996</v>
      </c>
      <c r="AJ46" s="107">
        <v>0.82260652519999999</v>
      </c>
      <c r="AK46" s="107">
        <v>0.63326806059999996</v>
      </c>
      <c r="AL46" s="107">
        <v>1.0685545939000001</v>
      </c>
      <c r="AM46" s="107">
        <v>0.3063617106</v>
      </c>
      <c r="AN46" s="107">
        <v>1.2257588043000001</v>
      </c>
      <c r="AO46" s="107">
        <v>0.8298720275</v>
      </c>
      <c r="AP46" s="107">
        <v>1.8105016154</v>
      </c>
      <c r="AQ46" s="107">
        <v>3.4249961299999999E-2</v>
      </c>
      <c r="AR46" s="107">
        <v>0.65887029149999998</v>
      </c>
      <c r="AS46" s="107">
        <v>0.44776510349999998</v>
      </c>
      <c r="AT46" s="107">
        <v>0.96950400459999997</v>
      </c>
      <c r="AU46" s="105" t="s">
        <v>28</v>
      </c>
      <c r="AV46" s="105" t="s">
        <v>28</v>
      </c>
      <c r="AW46" s="105" t="s">
        <v>28</v>
      </c>
      <c r="AX46" s="105" t="s">
        <v>28</v>
      </c>
      <c r="AY46" s="105" t="s">
        <v>28</v>
      </c>
      <c r="AZ46" s="105" t="s">
        <v>28</v>
      </c>
      <c r="BA46" s="105" t="s">
        <v>28</v>
      </c>
      <c r="BB46" s="105" t="s">
        <v>28</v>
      </c>
      <c r="BC46" s="111" t="s">
        <v>28</v>
      </c>
      <c r="BD46" s="112">
        <v>68</v>
      </c>
      <c r="BE46" s="112">
        <v>47</v>
      </c>
      <c r="BF46" s="112">
        <v>65</v>
      </c>
    </row>
    <row r="47" spans="1:93" x14ac:dyDescent="0.3">
      <c r="A47" s="10"/>
      <c r="B47" t="s">
        <v>145</v>
      </c>
      <c r="C47" s="105">
        <v>51</v>
      </c>
      <c r="D47" s="119">
        <v>1940</v>
      </c>
      <c r="E47" s="117">
        <v>3.0856557201000001</v>
      </c>
      <c r="F47" s="107">
        <v>2.3077829320999999</v>
      </c>
      <c r="G47" s="107">
        <v>4.1257221771000001</v>
      </c>
      <c r="H47" s="107">
        <v>2.3028738300000001E-2</v>
      </c>
      <c r="I47" s="108">
        <v>2.6288659794</v>
      </c>
      <c r="J47" s="107">
        <v>1.9979121560999999</v>
      </c>
      <c r="K47" s="107">
        <v>3.4590791774</v>
      </c>
      <c r="L47" s="107">
        <v>0.71400581559999998</v>
      </c>
      <c r="M47" s="107">
        <v>0.53400981319999996</v>
      </c>
      <c r="N47" s="107">
        <v>0.95467216539999999</v>
      </c>
      <c r="O47" s="119">
        <v>59</v>
      </c>
      <c r="P47" s="119">
        <v>2138</v>
      </c>
      <c r="Q47" s="117">
        <v>3.2627273943000001</v>
      </c>
      <c r="R47" s="107">
        <v>2.4852128757999998</v>
      </c>
      <c r="S47" s="107">
        <v>4.2834922325000004</v>
      </c>
      <c r="T47" s="107">
        <v>0.22166147489999999</v>
      </c>
      <c r="U47" s="108">
        <v>2.7595884004000002</v>
      </c>
      <c r="V47" s="107">
        <v>2.1380965306999999</v>
      </c>
      <c r="W47" s="107">
        <v>3.5617326112000001</v>
      </c>
      <c r="X47" s="107">
        <v>0.84389124670000004</v>
      </c>
      <c r="Y47" s="107">
        <v>0.6427902606</v>
      </c>
      <c r="Z47" s="107">
        <v>1.1079079442999999</v>
      </c>
      <c r="AA47" s="119">
        <v>84</v>
      </c>
      <c r="AB47" s="119">
        <v>2313</v>
      </c>
      <c r="AC47" s="117">
        <v>4.1079847646000003</v>
      </c>
      <c r="AD47" s="107">
        <v>3.2510931067</v>
      </c>
      <c r="AE47" s="107">
        <v>5.1907276329999998</v>
      </c>
      <c r="AF47" s="107">
        <v>0.57833836080000001</v>
      </c>
      <c r="AG47" s="108">
        <v>3.6316472113999998</v>
      </c>
      <c r="AH47" s="107">
        <v>2.9324455094999999</v>
      </c>
      <c r="AI47" s="107">
        <v>4.4975640385000002</v>
      </c>
      <c r="AJ47" s="107">
        <v>1.0685920053</v>
      </c>
      <c r="AK47" s="107">
        <v>0.84569254790000004</v>
      </c>
      <c r="AL47" s="107">
        <v>1.3502411445</v>
      </c>
      <c r="AM47" s="107">
        <v>0.19542203499999999</v>
      </c>
      <c r="AN47" s="107">
        <v>1.2590646621999999</v>
      </c>
      <c r="AO47" s="107">
        <v>0.88836666980000001</v>
      </c>
      <c r="AP47" s="107">
        <v>1.7844476584</v>
      </c>
      <c r="AQ47" s="107">
        <v>0.77855803489999997</v>
      </c>
      <c r="AR47" s="107">
        <v>1.0573854279999999</v>
      </c>
      <c r="AS47" s="107">
        <v>0.71668162189999995</v>
      </c>
      <c r="AT47" s="107">
        <v>1.5600566683999999</v>
      </c>
      <c r="AU47" s="105" t="s">
        <v>28</v>
      </c>
      <c r="AV47" s="105" t="s">
        <v>28</v>
      </c>
      <c r="AW47" s="105" t="s">
        <v>28</v>
      </c>
      <c r="AX47" s="105" t="s">
        <v>28</v>
      </c>
      <c r="AY47" s="105" t="s">
        <v>28</v>
      </c>
      <c r="AZ47" s="105" t="s">
        <v>28</v>
      </c>
      <c r="BA47" s="105" t="s">
        <v>28</v>
      </c>
      <c r="BB47" s="105" t="s">
        <v>28</v>
      </c>
      <c r="BC47" s="111" t="s">
        <v>28</v>
      </c>
      <c r="BD47" s="112">
        <v>51</v>
      </c>
      <c r="BE47" s="112">
        <v>59</v>
      </c>
      <c r="BF47" s="112">
        <v>84</v>
      </c>
      <c r="BQ47" s="52"/>
      <c r="CO47" s="4"/>
    </row>
    <row r="48" spans="1:93" x14ac:dyDescent="0.3">
      <c r="A48" s="10"/>
      <c r="B48" t="s">
        <v>97</v>
      </c>
      <c r="C48" s="105">
        <v>171</v>
      </c>
      <c r="D48" s="119">
        <v>3963</v>
      </c>
      <c r="E48" s="117">
        <v>3.6659777538</v>
      </c>
      <c r="F48" s="107">
        <v>3.0669718628</v>
      </c>
      <c r="G48" s="107">
        <v>4.3819746293000001</v>
      </c>
      <c r="H48" s="107">
        <v>7.0672657900000005E-2</v>
      </c>
      <c r="I48" s="108">
        <v>4.3149129446999996</v>
      </c>
      <c r="J48" s="107">
        <v>3.7143175398000001</v>
      </c>
      <c r="K48" s="107">
        <v>5.0126230515000003</v>
      </c>
      <c r="L48" s="107">
        <v>0.84828952849999995</v>
      </c>
      <c r="M48" s="107">
        <v>0.70968246130000001</v>
      </c>
      <c r="N48" s="107">
        <v>1.0139677439000001</v>
      </c>
      <c r="O48" s="119">
        <v>192</v>
      </c>
      <c r="P48" s="119">
        <v>4430</v>
      </c>
      <c r="Q48" s="117">
        <v>3.6779160210000001</v>
      </c>
      <c r="R48" s="107">
        <v>3.0986701307</v>
      </c>
      <c r="S48" s="107">
        <v>4.3654424920999997</v>
      </c>
      <c r="T48" s="107">
        <v>0.56782655540000004</v>
      </c>
      <c r="U48" s="108">
        <v>4.3340857787999996</v>
      </c>
      <c r="V48" s="107">
        <v>3.762420417</v>
      </c>
      <c r="W48" s="107">
        <v>4.9926104624000001</v>
      </c>
      <c r="X48" s="107">
        <v>0.95127810599999996</v>
      </c>
      <c r="Y48" s="107">
        <v>0.80145849879999997</v>
      </c>
      <c r="Z48" s="107">
        <v>1.1291040475</v>
      </c>
      <c r="AA48" s="119">
        <v>223</v>
      </c>
      <c r="AB48" s="119">
        <v>4559</v>
      </c>
      <c r="AC48" s="117">
        <v>3.8724917565000001</v>
      </c>
      <c r="AD48" s="107">
        <v>3.2895040778000002</v>
      </c>
      <c r="AE48" s="107">
        <v>4.5588003692000001</v>
      </c>
      <c r="AF48" s="107">
        <v>0.93005107129999998</v>
      </c>
      <c r="AG48" s="108">
        <v>4.8914235577999996</v>
      </c>
      <c r="AH48" s="107">
        <v>4.2897758454000003</v>
      </c>
      <c r="AI48" s="107">
        <v>5.5774532944999997</v>
      </c>
      <c r="AJ48" s="107">
        <v>1.007334245</v>
      </c>
      <c r="AK48" s="107">
        <v>0.85568422479999995</v>
      </c>
      <c r="AL48" s="107">
        <v>1.1858606853</v>
      </c>
      <c r="AM48" s="107">
        <v>0.64730030949999995</v>
      </c>
      <c r="AN48" s="107">
        <v>1.0529038005</v>
      </c>
      <c r="AO48" s="107">
        <v>0.84426190189999994</v>
      </c>
      <c r="AP48" s="107">
        <v>1.3131072368000001</v>
      </c>
      <c r="AQ48" s="107">
        <v>0.97812195089999998</v>
      </c>
      <c r="AR48" s="107">
        <v>1.0032565029</v>
      </c>
      <c r="AS48" s="107">
        <v>0.79523816759999999</v>
      </c>
      <c r="AT48" s="107">
        <v>1.2656882573999999</v>
      </c>
      <c r="AU48" s="105" t="s">
        <v>28</v>
      </c>
      <c r="AV48" s="105" t="s">
        <v>28</v>
      </c>
      <c r="AW48" s="105" t="s">
        <v>28</v>
      </c>
      <c r="AX48" s="105" t="s">
        <v>28</v>
      </c>
      <c r="AY48" s="105" t="s">
        <v>28</v>
      </c>
      <c r="AZ48" s="105" t="s">
        <v>28</v>
      </c>
      <c r="BA48" s="105" t="s">
        <v>28</v>
      </c>
      <c r="BB48" s="105" t="s">
        <v>28</v>
      </c>
      <c r="BC48" s="111" t="s">
        <v>28</v>
      </c>
      <c r="BD48" s="112">
        <v>171</v>
      </c>
      <c r="BE48" s="112">
        <v>192</v>
      </c>
      <c r="BF48" s="112">
        <v>223</v>
      </c>
    </row>
    <row r="49" spans="1:93" x14ac:dyDescent="0.3">
      <c r="A49" s="10"/>
      <c r="B49" t="s">
        <v>144</v>
      </c>
      <c r="C49" s="105">
        <v>98</v>
      </c>
      <c r="D49" s="119">
        <v>2256</v>
      </c>
      <c r="E49" s="117">
        <v>4.6340440155999998</v>
      </c>
      <c r="F49" s="107">
        <v>3.7213244667000001</v>
      </c>
      <c r="G49" s="107">
        <v>5.7706239085000002</v>
      </c>
      <c r="H49" s="107">
        <v>0.53282525930000002</v>
      </c>
      <c r="I49" s="108">
        <v>4.3439716311999996</v>
      </c>
      <c r="J49" s="107">
        <v>3.5637123320000001</v>
      </c>
      <c r="K49" s="107">
        <v>5.2950653068999998</v>
      </c>
      <c r="L49" s="107">
        <v>1.0722953813</v>
      </c>
      <c r="M49" s="107">
        <v>0.86109649030000002</v>
      </c>
      <c r="N49" s="107">
        <v>1.3352944735000001</v>
      </c>
      <c r="O49" s="119">
        <v>79</v>
      </c>
      <c r="P49" s="119">
        <v>2243</v>
      </c>
      <c r="Q49" s="117">
        <v>3.6607391001999998</v>
      </c>
      <c r="R49" s="107">
        <v>2.8799132097000002</v>
      </c>
      <c r="S49" s="107">
        <v>4.6532689648999996</v>
      </c>
      <c r="T49" s="107">
        <v>0.65537041169999999</v>
      </c>
      <c r="U49" s="108">
        <v>3.5220686579999998</v>
      </c>
      <c r="V49" s="107">
        <v>2.8250761710000001</v>
      </c>
      <c r="W49" s="107">
        <v>4.3910205889</v>
      </c>
      <c r="X49" s="107">
        <v>0.94683536489999998</v>
      </c>
      <c r="Y49" s="107">
        <v>0.74487790580000002</v>
      </c>
      <c r="Z49" s="107">
        <v>1.2035492007999999</v>
      </c>
      <c r="AA49" s="119">
        <v>91</v>
      </c>
      <c r="AB49" s="119">
        <v>2508</v>
      </c>
      <c r="AC49" s="117">
        <v>3.8511473483000001</v>
      </c>
      <c r="AD49" s="107">
        <v>3.0713135928000002</v>
      </c>
      <c r="AE49" s="107">
        <v>4.8289878092</v>
      </c>
      <c r="AF49" s="107">
        <v>0.98769511669999999</v>
      </c>
      <c r="AG49" s="108">
        <v>3.6283891546999998</v>
      </c>
      <c r="AH49" s="107">
        <v>2.9544979508</v>
      </c>
      <c r="AI49" s="107">
        <v>4.4559881500999996</v>
      </c>
      <c r="AJ49" s="107">
        <v>1.0017820180000001</v>
      </c>
      <c r="AK49" s="107">
        <v>0.79892729380000005</v>
      </c>
      <c r="AL49" s="107">
        <v>1.2561433554000001</v>
      </c>
      <c r="AM49" s="107">
        <v>0.75510289419999999</v>
      </c>
      <c r="AN49" s="107">
        <v>1.0520136079</v>
      </c>
      <c r="AO49" s="107">
        <v>0.76497669580000005</v>
      </c>
      <c r="AP49" s="107">
        <v>1.4467533941999999</v>
      </c>
      <c r="AQ49" s="107">
        <v>0.14083214159999999</v>
      </c>
      <c r="AR49" s="107">
        <v>0.78996640689999997</v>
      </c>
      <c r="AS49" s="107">
        <v>0.57721754020000005</v>
      </c>
      <c r="AT49" s="107">
        <v>1.0811295231</v>
      </c>
      <c r="AU49" s="105" t="s">
        <v>28</v>
      </c>
      <c r="AV49" s="105" t="s">
        <v>28</v>
      </c>
      <c r="AW49" s="105" t="s">
        <v>28</v>
      </c>
      <c r="AX49" s="105" t="s">
        <v>28</v>
      </c>
      <c r="AY49" s="105" t="s">
        <v>28</v>
      </c>
      <c r="AZ49" s="105" t="s">
        <v>28</v>
      </c>
      <c r="BA49" s="105" t="s">
        <v>28</v>
      </c>
      <c r="BB49" s="105" t="s">
        <v>28</v>
      </c>
      <c r="BC49" s="111" t="s">
        <v>28</v>
      </c>
      <c r="BD49" s="112">
        <v>98</v>
      </c>
      <c r="BE49" s="112">
        <v>79</v>
      </c>
      <c r="BF49" s="112">
        <v>91</v>
      </c>
      <c r="BQ49" s="52"/>
    </row>
    <row r="50" spans="1:93" x14ac:dyDescent="0.3">
      <c r="A50" s="10"/>
      <c r="B50" t="s">
        <v>146</v>
      </c>
      <c r="C50" s="105">
        <v>61</v>
      </c>
      <c r="D50" s="119">
        <v>1727</v>
      </c>
      <c r="E50" s="117">
        <v>4.5008092866</v>
      </c>
      <c r="F50" s="107">
        <v>3.4431632538999999</v>
      </c>
      <c r="G50" s="107">
        <v>5.8833353928000003</v>
      </c>
      <c r="H50" s="107">
        <v>0.76625354239999999</v>
      </c>
      <c r="I50" s="108">
        <v>3.5321366531999998</v>
      </c>
      <c r="J50" s="107">
        <v>2.7482251371999999</v>
      </c>
      <c r="K50" s="107">
        <v>4.5396533085000002</v>
      </c>
      <c r="L50" s="107">
        <v>1.0414655091</v>
      </c>
      <c r="M50" s="107">
        <v>0.7967313305</v>
      </c>
      <c r="N50" s="107">
        <v>1.3613753660000001</v>
      </c>
      <c r="O50" s="119">
        <v>68</v>
      </c>
      <c r="P50" s="119">
        <v>1887</v>
      </c>
      <c r="Q50" s="117">
        <v>4.5828027589999998</v>
      </c>
      <c r="R50" s="107">
        <v>3.5471046203999999</v>
      </c>
      <c r="S50" s="107">
        <v>5.9209082830000002</v>
      </c>
      <c r="T50" s="107">
        <v>0.1933445875</v>
      </c>
      <c r="U50" s="108">
        <v>3.6036036035999999</v>
      </c>
      <c r="V50" s="107">
        <v>2.8412775733000002</v>
      </c>
      <c r="W50" s="107">
        <v>4.5704647282000002</v>
      </c>
      <c r="X50" s="107">
        <v>1.1853234016</v>
      </c>
      <c r="Y50" s="107">
        <v>0.91744426619999997</v>
      </c>
      <c r="Z50" s="107">
        <v>1.5314189842999999</v>
      </c>
      <c r="AA50" s="119">
        <v>59</v>
      </c>
      <c r="AB50" s="119">
        <v>2018</v>
      </c>
      <c r="AC50" s="117">
        <v>3.5187635581999999</v>
      </c>
      <c r="AD50" s="107">
        <v>2.6776889914000002</v>
      </c>
      <c r="AE50" s="107">
        <v>4.6240235585000002</v>
      </c>
      <c r="AF50" s="107">
        <v>0.52551000780000001</v>
      </c>
      <c r="AG50" s="108">
        <v>2.9236868185999998</v>
      </c>
      <c r="AH50" s="107">
        <v>2.2652380489000001</v>
      </c>
      <c r="AI50" s="107">
        <v>3.7735303879000002</v>
      </c>
      <c r="AJ50" s="107">
        <v>0.91532048489999995</v>
      </c>
      <c r="AK50" s="107">
        <v>0.69653545780000004</v>
      </c>
      <c r="AL50" s="107">
        <v>1.2028269065999999</v>
      </c>
      <c r="AM50" s="107">
        <v>0.15563833939999999</v>
      </c>
      <c r="AN50" s="107">
        <v>0.76781911489999999</v>
      </c>
      <c r="AO50" s="107">
        <v>0.53318150060000002</v>
      </c>
      <c r="AP50" s="107">
        <v>1.105713894</v>
      </c>
      <c r="AQ50" s="107">
        <v>0.92187427609999995</v>
      </c>
      <c r="AR50" s="107">
        <v>1.0182174954000001</v>
      </c>
      <c r="AS50" s="107">
        <v>0.70982151469999999</v>
      </c>
      <c r="AT50" s="107">
        <v>1.4606022026000001</v>
      </c>
      <c r="AU50" s="105" t="s">
        <v>28</v>
      </c>
      <c r="AV50" s="105" t="s">
        <v>28</v>
      </c>
      <c r="AW50" s="105" t="s">
        <v>28</v>
      </c>
      <c r="AX50" s="105" t="s">
        <v>28</v>
      </c>
      <c r="AY50" s="105" t="s">
        <v>28</v>
      </c>
      <c r="AZ50" s="105" t="s">
        <v>28</v>
      </c>
      <c r="BA50" s="105" t="s">
        <v>28</v>
      </c>
      <c r="BB50" s="105" t="s">
        <v>28</v>
      </c>
      <c r="BC50" s="111" t="s">
        <v>28</v>
      </c>
      <c r="BD50" s="112">
        <v>61</v>
      </c>
      <c r="BE50" s="112">
        <v>68</v>
      </c>
      <c r="BF50" s="112">
        <v>59</v>
      </c>
    </row>
    <row r="51" spans="1:93" x14ac:dyDescent="0.3">
      <c r="A51" s="10"/>
      <c r="B51" t="s">
        <v>147</v>
      </c>
      <c r="C51" s="105">
        <v>7</v>
      </c>
      <c r="D51" s="119">
        <v>522</v>
      </c>
      <c r="E51" s="117">
        <v>2.2477065608000002</v>
      </c>
      <c r="F51" s="107">
        <v>1.0644778792</v>
      </c>
      <c r="G51" s="107">
        <v>4.7461623039000003</v>
      </c>
      <c r="H51" s="107">
        <v>8.6485594400000004E-2</v>
      </c>
      <c r="I51" s="108">
        <v>1.3409961686</v>
      </c>
      <c r="J51" s="107">
        <v>0.63929836579999999</v>
      </c>
      <c r="K51" s="107">
        <v>2.8128817782</v>
      </c>
      <c r="L51" s="107">
        <v>0.52010843129999995</v>
      </c>
      <c r="M51" s="107">
        <v>0.24631503490000001</v>
      </c>
      <c r="N51" s="107">
        <v>1.0982390111</v>
      </c>
      <c r="O51" s="119">
        <v>14</v>
      </c>
      <c r="P51" s="119">
        <v>619</v>
      </c>
      <c r="Q51" s="117">
        <v>3.9120094847</v>
      </c>
      <c r="R51" s="107">
        <v>2.2963412219000001</v>
      </c>
      <c r="S51" s="107">
        <v>6.6644356083999998</v>
      </c>
      <c r="T51" s="107">
        <v>0.96550119459999995</v>
      </c>
      <c r="U51" s="108">
        <v>2.2617124394000001</v>
      </c>
      <c r="V51" s="107">
        <v>1.3395045869</v>
      </c>
      <c r="W51" s="107">
        <v>3.8188321329999999</v>
      </c>
      <c r="X51" s="107">
        <v>1.0118254337999999</v>
      </c>
      <c r="Y51" s="107">
        <v>0.59393937109999995</v>
      </c>
      <c r="Z51" s="107">
        <v>1.7237293203999999</v>
      </c>
      <c r="AA51" s="119">
        <v>23</v>
      </c>
      <c r="AB51" s="119">
        <v>752</v>
      </c>
      <c r="AC51" s="117">
        <v>5.1860811286999997</v>
      </c>
      <c r="AD51" s="107">
        <v>3.4073064017000001</v>
      </c>
      <c r="AE51" s="107">
        <v>7.8934602006999999</v>
      </c>
      <c r="AF51" s="107">
        <v>0.16243475909999999</v>
      </c>
      <c r="AG51" s="108">
        <v>3.0585106383</v>
      </c>
      <c r="AH51" s="107">
        <v>2.0324609229999999</v>
      </c>
      <c r="AI51" s="107">
        <v>4.6025422772000004</v>
      </c>
      <c r="AJ51" s="107">
        <v>1.3490324697</v>
      </c>
      <c r="AK51" s="107">
        <v>0.88632762509999996</v>
      </c>
      <c r="AL51" s="107">
        <v>2.0532910776</v>
      </c>
      <c r="AM51" s="107">
        <v>0.41164784650000003</v>
      </c>
      <c r="AN51" s="107">
        <v>1.3256821459999999</v>
      </c>
      <c r="AO51" s="107">
        <v>0.67630128560000002</v>
      </c>
      <c r="AP51" s="107">
        <v>2.5985950189999998</v>
      </c>
      <c r="AQ51" s="107">
        <v>0.2346708599</v>
      </c>
      <c r="AR51" s="107">
        <v>1.7404449286000001</v>
      </c>
      <c r="AS51" s="107">
        <v>0.69784103249999996</v>
      </c>
      <c r="AT51" s="107">
        <v>4.3407429605000001</v>
      </c>
      <c r="AU51" s="105" t="s">
        <v>28</v>
      </c>
      <c r="AV51" s="105" t="s">
        <v>28</v>
      </c>
      <c r="AW51" s="105" t="s">
        <v>28</v>
      </c>
      <c r="AX51" s="105" t="s">
        <v>28</v>
      </c>
      <c r="AY51" s="105" t="s">
        <v>28</v>
      </c>
      <c r="AZ51" s="105" t="s">
        <v>28</v>
      </c>
      <c r="BA51" s="105" t="s">
        <v>28</v>
      </c>
      <c r="BB51" s="105" t="s">
        <v>28</v>
      </c>
      <c r="BC51" s="111" t="s">
        <v>28</v>
      </c>
      <c r="BD51" s="112">
        <v>7</v>
      </c>
      <c r="BE51" s="112">
        <v>14</v>
      </c>
      <c r="BF51" s="112">
        <v>23</v>
      </c>
      <c r="BQ51" s="52"/>
      <c r="CC51" s="4"/>
      <c r="CO51" s="4"/>
    </row>
    <row r="52" spans="1:93" s="3" customFormat="1" x14ac:dyDescent="0.3">
      <c r="A52" s="10"/>
      <c r="B52" s="3" t="s">
        <v>82</v>
      </c>
      <c r="C52" s="115">
        <v>300</v>
      </c>
      <c r="D52" s="118">
        <v>5009</v>
      </c>
      <c r="E52" s="114">
        <v>5.7873455722999996</v>
      </c>
      <c r="F52" s="113">
        <v>4.9986849732999996</v>
      </c>
      <c r="G52" s="113">
        <v>6.7004360051000003</v>
      </c>
      <c r="H52" s="113">
        <v>9.3376999999999997E-5</v>
      </c>
      <c r="I52" s="116">
        <v>5.9892194051000001</v>
      </c>
      <c r="J52" s="113">
        <v>5.3484270797000004</v>
      </c>
      <c r="K52" s="113">
        <v>6.7067847327000001</v>
      </c>
      <c r="L52" s="113">
        <v>1.3391637857000001</v>
      </c>
      <c r="M52" s="113">
        <v>1.1566715358999999</v>
      </c>
      <c r="N52" s="113">
        <v>1.5504484972999999</v>
      </c>
      <c r="O52" s="118">
        <v>252</v>
      </c>
      <c r="P52" s="118">
        <v>5243</v>
      </c>
      <c r="Q52" s="114">
        <v>4.4719087860000002</v>
      </c>
      <c r="R52" s="113">
        <v>3.8281787741</v>
      </c>
      <c r="S52" s="113">
        <v>5.2238856570000003</v>
      </c>
      <c r="T52" s="113">
        <v>6.6498652699999994E-2</v>
      </c>
      <c r="U52" s="116">
        <v>4.8064085447</v>
      </c>
      <c r="V52" s="113">
        <v>4.2481517889999996</v>
      </c>
      <c r="W52" s="113">
        <v>5.4380267576000003</v>
      </c>
      <c r="X52" s="113">
        <v>1.1566411239000001</v>
      </c>
      <c r="Y52" s="113">
        <v>0.99014295949999998</v>
      </c>
      <c r="Z52" s="113">
        <v>1.3511369007</v>
      </c>
      <c r="AA52" s="118">
        <v>288</v>
      </c>
      <c r="AB52" s="118">
        <v>5354</v>
      </c>
      <c r="AC52" s="114">
        <v>4.8729453489000001</v>
      </c>
      <c r="AD52" s="113">
        <v>4.1963166560999996</v>
      </c>
      <c r="AE52" s="113">
        <v>5.6586760056000003</v>
      </c>
      <c r="AF52" s="113">
        <v>1.8791677E-3</v>
      </c>
      <c r="AG52" s="116">
        <v>5.3791557713999998</v>
      </c>
      <c r="AH52" s="113">
        <v>4.7924389475</v>
      </c>
      <c r="AI52" s="113">
        <v>6.0377017068000001</v>
      </c>
      <c r="AJ52" s="113">
        <v>1.2675778368999999</v>
      </c>
      <c r="AK52" s="113">
        <v>1.0915693916</v>
      </c>
      <c r="AL52" s="113">
        <v>1.4719664961000001</v>
      </c>
      <c r="AM52" s="113">
        <v>0.39570685890000001</v>
      </c>
      <c r="AN52" s="113">
        <v>1.0896790569999999</v>
      </c>
      <c r="AO52" s="113">
        <v>0.89376733080000004</v>
      </c>
      <c r="AP52" s="113">
        <v>1.3285341793000001</v>
      </c>
      <c r="AQ52" s="113">
        <v>9.9170512000000006E-3</v>
      </c>
      <c r="AR52" s="113">
        <v>0.77270464159999996</v>
      </c>
      <c r="AS52" s="113">
        <v>0.63518095529999996</v>
      </c>
      <c r="AT52" s="113">
        <v>0.94000372350000005</v>
      </c>
      <c r="AU52" s="115">
        <v>1</v>
      </c>
      <c r="AV52" s="115" t="s">
        <v>28</v>
      </c>
      <c r="AW52" s="115">
        <v>3</v>
      </c>
      <c r="AX52" s="115" t="s">
        <v>28</v>
      </c>
      <c r="AY52" s="115" t="s">
        <v>28</v>
      </c>
      <c r="AZ52" s="115" t="s">
        <v>28</v>
      </c>
      <c r="BA52" s="115" t="s">
        <v>28</v>
      </c>
      <c r="BB52" s="115" t="s">
        <v>28</v>
      </c>
      <c r="BC52" s="109" t="s">
        <v>424</v>
      </c>
      <c r="BD52" s="110">
        <v>300</v>
      </c>
      <c r="BE52" s="110">
        <v>252</v>
      </c>
      <c r="BF52" s="110">
        <v>288</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284</v>
      </c>
      <c r="D53" s="119">
        <v>6056</v>
      </c>
      <c r="E53" s="117">
        <v>4.5244541144000001</v>
      </c>
      <c r="F53" s="107">
        <v>3.8963865416000001</v>
      </c>
      <c r="G53" s="107">
        <v>5.2537613542999999</v>
      </c>
      <c r="H53" s="107">
        <v>0.54747055980000003</v>
      </c>
      <c r="I53" s="108">
        <v>4.6895640687000002</v>
      </c>
      <c r="J53" s="107">
        <v>4.1746777248000004</v>
      </c>
      <c r="K53" s="107">
        <v>5.2679542241000004</v>
      </c>
      <c r="L53" s="107">
        <v>1.0469368079000001</v>
      </c>
      <c r="M53" s="107">
        <v>0.90160500809999999</v>
      </c>
      <c r="N53" s="107">
        <v>1.2156949773000001</v>
      </c>
      <c r="O53" s="119">
        <v>197</v>
      </c>
      <c r="P53" s="119">
        <v>6168</v>
      </c>
      <c r="Q53" s="117">
        <v>3.0906880381000001</v>
      </c>
      <c r="R53" s="107">
        <v>2.6116600077999998</v>
      </c>
      <c r="S53" s="107">
        <v>3.6575789041000002</v>
      </c>
      <c r="T53" s="107">
        <v>9.1656979000000003E-3</v>
      </c>
      <c r="U53" s="108">
        <v>3.1939040207999998</v>
      </c>
      <c r="V53" s="107">
        <v>2.7776419476999998</v>
      </c>
      <c r="W53" s="107">
        <v>3.6725478251000001</v>
      </c>
      <c r="X53" s="107">
        <v>0.79939396289999998</v>
      </c>
      <c r="Y53" s="107">
        <v>0.67549529990000001</v>
      </c>
      <c r="Z53" s="107">
        <v>0.946017993</v>
      </c>
      <c r="AA53" s="119">
        <v>245</v>
      </c>
      <c r="AB53" s="119">
        <v>6272</v>
      </c>
      <c r="AC53" s="117">
        <v>3.5036939191999998</v>
      </c>
      <c r="AD53" s="107">
        <v>2.9928935623999999</v>
      </c>
      <c r="AE53" s="107">
        <v>4.1016731210000001</v>
      </c>
      <c r="AF53" s="107">
        <v>0.2485328349</v>
      </c>
      <c r="AG53" s="108">
        <v>3.90625</v>
      </c>
      <c r="AH53" s="107">
        <v>3.4465038095999998</v>
      </c>
      <c r="AI53" s="107">
        <v>4.4273240087000003</v>
      </c>
      <c r="AJ53" s="107">
        <v>0.91140048600000001</v>
      </c>
      <c r="AK53" s="107">
        <v>0.77852823630000001</v>
      </c>
      <c r="AL53" s="107">
        <v>1.0669501852000001</v>
      </c>
      <c r="AM53" s="107">
        <v>0.25152032429999999</v>
      </c>
      <c r="AN53" s="107">
        <v>1.1336291064999999</v>
      </c>
      <c r="AO53" s="107">
        <v>0.91488210550000004</v>
      </c>
      <c r="AP53" s="107">
        <v>1.4046782021999999</v>
      </c>
      <c r="AQ53" s="107">
        <v>3.421473E-4</v>
      </c>
      <c r="AR53" s="107">
        <v>0.68310738930000003</v>
      </c>
      <c r="AS53" s="107">
        <v>0.55450258630000004</v>
      </c>
      <c r="AT53" s="107">
        <v>0.84153927660000005</v>
      </c>
      <c r="AU53" s="105" t="s">
        <v>28</v>
      </c>
      <c r="AV53" s="105" t="s">
        <v>28</v>
      </c>
      <c r="AW53" s="105" t="s">
        <v>28</v>
      </c>
      <c r="AX53" s="105" t="s">
        <v>230</v>
      </c>
      <c r="AY53" s="105" t="s">
        <v>28</v>
      </c>
      <c r="AZ53" s="105" t="s">
        <v>28</v>
      </c>
      <c r="BA53" s="105" t="s">
        <v>28</v>
      </c>
      <c r="BB53" s="105" t="s">
        <v>28</v>
      </c>
      <c r="BC53" s="111" t="s">
        <v>438</v>
      </c>
      <c r="BD53" s="112">
        <v>284</v>
      </c>
      <c r="BE53" s="112">
        <v>197</v>
      </c>
      <c r="BF53" s="112">
        <v>245</v>
      </c>
    </row>
    <row r="54" spans="1:93" x14ac:dyDescent="0.3">
      <c r="A54" s="10"/>
      <c r="B54" t="s">
        <v>81</v>
      </c>
      <c r="C54" s="105">
        <v>185</v>
      </c>
      <c r="D54" s="119">
        <v>3149</v>
      </c>
      <c r="E54" s="117">
        <v>6.0406598785999996</v>
      </c>
      <c r="F54" s="107">
        <v>5.0821898763000002</v>
      </c>
      <c r="G54" s="107">
        <v>7.1798914752999998</v>
      </c>
      <c r="H54" s="107">
        <v>1.4526320000000001E-4</v>
      </c>
      <c r="I54" s="108">
        <v>5.8748809146000003</v>
      </c>
      <c r="J54" s="107">
        <v>5.0864816921999996</v>
      </c>
      <c r="K54" s="107">
        <v>6.7854811733</v>
      </c>
      <c r="L54" s="107">
        <v>1.3977794914999999</v>
      </c>
      <c r="M54" s="107">
        <v>1.1759941668</v>
      </c>
      <c r="N54" s="107">
        <v>1.6613921752</v>
      </c>
      <c r="O54" s="119">
        <v>163</v>
      </c>
      <c r="P54" s="119">
        <v>3470</v>
      </c>
      <c r="Q54" s="117">
        <v>4.9284235094</v>
      </c>
      <c r="R54" s="107">
        <v>4.1124618367999997</v>
      </c>
      <c r="S54" s="107">
        <v>5.9062817483999996</v>
      </c>
      <c r="T54" s="107">
        <v>8.5791732999999995E-3</v>
      </c>
      <c r="U54" s="108">
        <v>4.6974063400999997</v>
      </c>
      <c r="V54" s="107">
        <v>4.0289036291000002</v>
      </c>
      <c r="W54" s="107">
        <v>5.4768315042999998</v>
      </c>
      <c r="X54" s="107">
        <v>1.274716811</v>
      </c>
      <c r="Y54" s="107">
        <v>1.0636716239999999</v>
      </c>
      <c r="Z54" s="107">
        <v>1.5276358903</v>
      </c>
      <c r="AA54" s="119">
        <v>226</v>
      </c>
      <c r="AB54" s="119">
        <v>4103</v>
      </c>
      <c r="AC54" s="117">
        <v>5.3483509069000004</v>
      </c>
      <c r="AD54" s="107">
        <v>4.5456636569000004</v>
      </c>
      <c r="AE54" s="107">
        <v>6.2927791369000001</v>
      </c>
      <c r="AF54" s="107">
        <v>6.8969599999999998E-5</v>
      </c>
      <c r="AG54" s="108">
        <v>5.5081647575000003</v>
      </c>
      <c r="AH54" s="107">
        <v>4.8348815391000004</v>
      </c>
      <c r="AI54" s="107">
        <v>6.2752062796999999</v>
      </c>
      <c r="AJ54" s="107">
        <v>1.3912429932999999</v>
      </c>
      <c r="AK54" s="107">
        <v>1.1824434901</v>
      </c>
      <c r="AL54" s="107">
        <v>1.6369129541</v>
      </c>
      <c r="AM54" s="107">
        <v>0.4819751981</v>
      </c>
      <c r="AN54" s="107">
        <v>1.0852052176</v>
      </c>
      <c r="AO54" s="107">
        <v>0.86401836320000003</v>
      </c>
      <c r="AP54" s="107">
        <v>1.3630154339</v>
      </c>
      <c r="AQ54" s="107">
        <v>9.0150127400000002E-2</v>
      </c>
      <c r="AR54" s="107">
        <v>0.81587502170000004</v>
      </c>
      <c r="AS54" s="107">
        <v>0.64477539819999996</v>
      </c>
      <c r="AT54" s="107">
        <v>1.0323781782000001</v>
      </c>
      <c r="AU54" s="105">
        <v>1</v>
      </c>
      <c r="AV54" s="105" t="s">
        <v>28</v>
      </c>
      <c r="AW54" s="105">
        <v>3</v>
      </c>
      <c r="AX54" s="105" t="s">
        <v>28</v>
      </c>
      <c r="AY54" s="105" t="s">
        <v>28</v>
      </c>
      <c r="AZ54" s="105" t="s">
        <v>28</v>
      </c>
      <c r="BA54" s="105" t="s">
        <v>28</v>
      </c>
      <c r="BB54" s="105" t="s">
        <v>28</v>
      </c>
      <c r="BC54" s="111" t="s">
        <v>424</v>
      </c>
      <c r="BD54" s="112">
        <v>185</v>
      </c>
      <c r="BE54" s="112">
        <v>163</v>
      </c>
      <c r="BF54" s="112">
        <v>226</v>
      </c>
    </row>
    <row r="55" spans="1:93" x14ac:dyDescent="0.3">
      <c r="A55" s="10"/>
      <c r="B55" t="s">
        <v>86</v>
      </c>
      <c r="C55" s="105">
        <v>196</v>
      </c>
      <c r="D55" s="119">
        <v>4303</v>
      </c>
      <c r="E55" s="117">
        <v>4.2765080316999997</v>
      </c>
      <c r="F55" s="107">
        <v>3.6121714899000001</v>
      </c>
      <c r="G55" s="107">
        <v>5.0630267684000003</v>
      </c>
      <c r="H55" s="107">
        <v>0.90305802170000005</v>
      </c>
      <c r="I55" s="108">
        <v>4.5549616546999996</v>
      </c>
      <c r="J55" s="107">
        <v>3.9599036133999999</v>
      </c>
      <c r="K55" s="107">
        <v>5.2394395674999998</v>
      </c>
      <c r="L55" s="107">
        <v>0.98956328309999997</v>
      </c>
      <c r="M55" s="107">
        <v>0.83583901920000003</v>
      </c>
      <c r="N55" s="107">
        <v>1.1715599162999999</v>
      </c>
      <c r="O55" s="119">
        <v>143</v>
      </c>
      <c r="P55" s="119">
        <v>4361</v>
      </c>
      <c r="Q55" s="117">
        <v>3.0012563462999999</v>
      </c>
      <c r="R55" s="107">
        <v>2.4835505515</v>
      </c>
      <c r="S55" s="107">
        <v>3.6268799323000001</v>
      </c>
      <c r="T55" s="107">
        <v>8.7504265999999997E-3</v>
      </c>
      <c r="U55" s="108">
        <v>3.2790644348</v>
      </c>
      <c r="V55" s="107">
        <v>2.7833569250000001</v>
      </c>
      <c r="W55" s="107">
        <v>3.8630559633999999</v>
      </c>
      <c r="X55" s="107">
        <v>0.77626281740000003</v>
      </c>
      <c r="Y55" s="107">
        <v>0.64236030710000003</v>
      </c>
      <c r="Z55" s="107">
        <v>0.93807782799999995</v>
      </c>
      <c r="AA55" s="119">
        <v>159</v>
      </c>
      <c r="AB55" s="119">
        <v>4513</v>
      </c>
      <c r="AC55" s="117">
        <v>3.2149216478999998</v>
      </c>
      <c r="AD55" s="107">
        <v>2.6787034931</v>
      </c>
      <c r="AE55" s="107">
        <v>3.8584790100999999</v>
      </c>
      <c r="AF55" s="107">
        <v>5.4806075099999997E-2</v>
      </c>
      <c r="AG55" s="108">
        <v>3.5231553290000002</v>
      </c>
      <c r="AH55" s="107">
        <v>3.0159706956000001</v>
      </c>
      <c r="AI55" s="107">
        <v>4.1156313257999999</v>
      </c>
      <c r="AJ55" s="107">
        <v>0.8362834254</v>
      </c>
      <c r="AK55" s="107">
        <v>0.69679935569999996</v>
      </c>
      <c r="AL55" s="107">
        <v>1.0036891709</v>
      </c>
      <c r="AM55" s="107">
        <v>0.58810250610000003</v>
      </c>
      <c r="AN55" s="107">
        <v>1.0711919533000001</v>
      </c>
      <c r="AO55" s="107">
        <v>0.83517957629999995</v>
      </c>
      <c r="AP55" s="107">
        <v>1.3738987798</v>
      </c>
      <c r="AQ55" s="107">
        <v>3.6938139000000001E-3</v>
      </c>
      <c r="AR55" s="107">
        <v>0.70180070380000004</v>
      </c>
      <c r="AS55" s="107">
        <v>0.55257557759999998</v>
      </c>
      <c r="AT55" s="107">
        <v>0.89132464010000001</v>
      </c>
      <c r="AU55" s="105" t="s">
        <v>28</v>
      </c>
      <c r="AV55" s="105" t="s">
        <v>28</v>
      </c>
      <c r="AW55" s="105" t="s">
        <v>28</v>
      </c>
      <c r="AX55" s="105" t="s">
        <v>230</v>
      </c>
      <c r="AY55" s="105" t="s">
        <v>28</v>
      </c>
      <c r="AZ55" s="105" t="s">
        <v>28</v>
      </c>
      <c r="BA55" s="105" t="s">
        <v>28</v>
      </c>
      <c r="BB55" s="105" t="s">
        <v>28</v>
      </c>
      <c r="BC55" s="111" t="s">
        <v>438</v>
      </c>
      <c r="BD55" s="112">
        <v>196</v>
      </c>
      <c r="BE55" s="112">
        <v>143</v>
      </c>
      <c r="BF55" s="112">
        <v>159</v>
      </c>
    </row>
    <row r="56" spans="1:93" x14ac:dyDescent="0.3">
      <c r="A56" s="10"/>
      <c r="B56" t="s">
        <v>83</v>
      </c>
      <c r="C56" s="105">
        <v>220</v>
      </c>
      <c r="D56" s="119">
        <v>4199</v>
      </c>
      <c r="E56" s="117">
        <v>4.9755349874999997</v>
      </c>
      <c r="F56" s="107">
        <v>4.2299626966000003</v>
      </c>
      <c r="G56" s="107">
        <v>5.8525216858000002</v>
      </c>
      <c r="H56" s="107">
        <v>8.8910656199999993E-2</v>
      </c>
      <c r="I56" s="108">
        <v>5.2393427006</v>
      </c>
      <c r="J56" s="107">
        <v>4.5908046181</v>
      </c>
      <c r="K56" s="107">
        <v>5.9794990679</v>
      </c>
      <c r="L56" s="107">
        <v>1.1513147412</v>
      </c>
      <c r="M56" s="107">
        <v>0.97879291759999998</v>
      </c>
      <c r="N56" s="107">
        <v>1.3542452232</v>
      </c>
      <c r="O56" s="119">
        <v>138</v>
      </c>
      <c r="P56" s="119">
        <v>4216</v>
      </c>
      <c r="Q56" s="117">
        <v>3.0671555367000001</v>
      </c>
      <c r="R56" s="107">
        <v>2.5310824424999998</v>
      </c>
      <c r="S56" s="107">
        <v>3.7167667589</v>
      </c>
      <c r="T56" s="107">
        <v>1.8158694E-2</v>
      </c>
      <c r="U56" s="108">
        <v>3.2732447817999999</v>
      </c>
      <c r="V56" s="107">
        <v>2.7702527643999999</v>
      </c>
      <c r="W56" s="107">
        <v>3.8675645555</v>
      </c>
      <c r="X56" s="107">
        <v>0.79330737659999995</v>
      </c>
      <c r="Y56" s="107">
        <v>0.65465423850000004</v>
      </c>
      <c r="Z56" s="107">
        <v>0.96132669230000001</v>
      </c>
      <c r="AA56" s="119">
        <v>165</v>
      </c>
      <c r="AB56" s="119">
        <v>4236</v>
      </c>
      <c r="AC56" s="117">
        <v>3.4507468792</v>
      </c>
      <c r="AD56" s="107">
        <v>2.8833285738000001</v>
      </c>
      <c r="AE56" s="107">
        <v>4.1298290221</v>
      </c>
      <c r="AF56" s="107">
        <v>0.2386769863</v>
      </c>
      <c r="AG56" s="108">
        <v>3.8951841360000001</v>
      </c>
      <c r="AH56" s="107">
        <v>3.3439674586999999</v>
      </c>
      <c r="AI56" s="107">
        <v>4.5372628893</v>
      </c>
      <c r="AJ56" s="107">
        <v>0.89762760539999997</v>
      </c>
      <c r="AK56" s="107">
        <v>0.75002757779999996</v>
      </c>
      <c r="AL56" s="107">
        <v>1.0742742558</v>
      </c>
      <c r="AM56" s="107">
        <v>0.35349211670000003</v>
      </c>
      <c r="AN56" s="107">
        <v>1.1250641964000001</v>
      </c>
      <c r="AO56" s="107">
        <v>0.87714281140000006</v>
      </c>
      <c r="AP56" s="107">
        <v>1.4430597043</v>
      </c>
      <c r="AQ56" s="107">
        <v>6.2117099999999995E-5</v>
      </c>
      <c r="AR56" s="107">
        <v>0.61644738590000003</v>
      </c>
      <c r="AS56" s="107">
        <v>0.48648083380000001</v>
      </c>
      <c r="AT56" s="107">
        <v>0.7811353566</v>
      </c>
      <c r="AU56" s="105" t="s">
        <v>28</v>
      </c>
      <c r="AV56" s="105" t="s">
        <v>28</v>
      </c>
      <c r="AW56" s="105" t="s">
        <v>28</v>
      </c>
      <c r="AX56" s="105" t="s">
        <v>230</v>
      </c>
      <c r="AY56" s="105" t="s">
        <v>28</v>
      </c>
      <c r="AZ56" s="105" t="s">
        <v>28</v>
      </c>
      <c r="BA56" s="105" t="s">
        <v>28</v>
      </c>
      <c r="BB56" s="105" t="s">
        <v>28</v>
      </c>
      <c r="BC56" s="111" t="s">
        <v>438</v>
      </c>
      <c r="BD56" s="112">
        <v>220</v>
      </c>
      <c r="BE56" s="112">
        <v>138</v>
      </c>
      <c r="BF56" s="112">
        <v>165</v>
      </c>
    </row>
    <row r="57" spans="1:93" x14ac:dyDescent="0.3">
      <c r="A57" s="10"/>
      <c r="B57" t="s">
        <v>84</v>
      </c>
      <c r="C57" s="105">
        <v>156</v>
      </c>
      <c r="D57" s="119">
        <v>2620</v>
      </c>
      <c r="E57" s="117">
        <v>6.4153980497000003</v>
      </c>
      <c r="F57" s="107">
        <v>5.3376162226000003</v>
      </c>
      <c r="G57" s="107">
        <v>7.7108076750999999</v>
      </c>
      <c r="H57" s="107">
        <v>2.5526600000000001E-5</v>
      </c>
      <c r="I57" s="108">
        <v>5.9541984733</v>
      </c>
      <c r="J57" s="107">
        <v>5.0894709665000004</v>
      </c>
      <c r="K57" s="107">
        <v>6.9658476672000003</v>
      </c>
      <c r="L57" s="107">
        <v>1.4844920925</v>
      </c>
      <c r="M57" s="107">
        <v>1.2350985884000001</v>
      </c>
      <c r="N57" s="107">
        <v>1.784243617</v>
      </c>
      <c r="O57" s="119">
        <v>146</v>
      </c>
      <c r="P57" s="119">
        <v>2890</v>
      </c>
      <c r="Q57" s="117">
        <v>5.0967002775000001</v>
      </c>
      <c r="R57" s="107">
        <v>4.2165132761999997</v>
      </c>
      <c r="S57" s="107">
        <v>6.1606241974999998</v>
      </c>
      <c r="T57" s="107">
        <v>4.2844234E-3</v>
      </c>
      <c r="U57" s="108">
        <v>5.0519031141999999</v>
      </c>
      <c r="V57" s="107">
        <v>4.2954539953999999</v>
      </c>
      <c r="W57" s="107">
        <v>5.9415663867999999</v>
      </c>
      <c r="X57" s="107">
        <v>1.3182409166</v>
      </c>
      <c r="Y57" s="107">
        <v>1.0905841081000001</v>
      </c>
      <c r="Z57" s="107">
        <v>1.5934205362</v>
      </c>
      <c r="AA57" s="119">
        <v>174</v>
      </c>
      <c r="AB57" s="119">
        <v>3263</v>
      </c>
      <c r="AC57" s="117">
        <v>4.8586762265000001</v>
      </c>
      <c r="AD57" s="107">
        <v>4.0629215191999997</v>
      </c>
      <c r="AE57" s="107">
        <v>5.8102856680999997</v>
      </c>
      <c r="AF57" s="107">
        <v>1.0286072E-2</v>
      </c>
      <c r="AG57" s="108">
        <v>5.3325160895000003</v>
      </c>
      <c r="AH57" s="107">
        <v>4.5962405720000001</v>
      </c>
      <c r="AI57" s="107">
        <v>6.1867361812999997</v>
      </c>
      <c r="AJ57" s="107">
        <v>1.2638660728</v>
      </c>
      <c r="AK57" s="107">
        <v>1.0568699015</v>
      </c>
      <c r="AL57" s="107">
        <v>1.5114040505999999</v>
      </c>
      <c r="AM57" s="107">
        <v>0.70350450490000005</v>
      </c>
      <c r="AN57" s="107">
        <v>0.95329840129999999</v>
      </c>
      <c r="AO57" s="107">
        <v>0.74518262469999996</v>
      </c>
      <c r="AP57" s="107">
        <v>1.2195370796</v>
      </c>
      <c r="AQ57" s="107">
        <v>7.1309779599999998E-2</v>
      </c>
      <c r="AR57" s="107">
        <v>0.79444801990000002</v>
      </c>
      <c r="AS57" s="107">
        <v>0.61867285329999999</v>
      </c>
      <c r="AT57" s="107">
        <v>1.0201638119000001</v>
      </c>
      <c r="AU57" s="105">
        <v>1</v>
      </c>
      <c r="AV57" s="105">
        <v>2</v>
      </c>
      <c r="AW57" s="105" t="s">
        <v>28</v>
      </c>
      <c r="AX57" s="105" t="s">
        <v>28</v>
      </c>
      <c r="AY57" s="105" t="s">
        <v>28</v>
      </c>
      <c r="AZ57" s="105" t="s">
        <v>28</v>
      </c>
      <c r="BA57" s="105" t="s">
        <v>28</v>
      </c>
      <c r="BB57" s="105" t="s">
        <v>28</v>
      </c>
      <c r="BC57" s="111" t="s">
        <v>433</v>
      </c>
      <c r="BD57" s="112">
        <v>156</v>
      </c>
      <c r="BE57" s="112">
        <v>146</v>
      </c>
      <c r="BF57" s="112">
        <v>174</v>
      </c>
    </row>
    <row r="58" spans="1:93" x14ac:dyDescent="0.3">
      <c r="A58" s="10"/>
      <c r="B58" t="s">
        <v>88</v>
      </c>
      <c r="C58" s="105">
        <v>80</v>
      </c>
      <c r="D58" s="119">
        <v>2412</v>
      </c>
      <c r="E58" s="117">
        <v>3.608274062</v>
      </c>
      <c r="F58" s="107">
        <v>2.8439262438999999</v>
      </c>
      <c r="G58" s="107">
        <v>4.5780518162000003</v>
      </c>
      <c r="H58" s="107">
        <v>0.1374550031</v>
      </c>
      <c r="I58" s="108">
        <v>3.3167495854000002</v>
      </c>
      <c r="J58" s="107">
        <v>2.6640689319000002</v>
      </c>
      <c r="K58" s="107">
        <v>4.1293330215999999</v>
      </c>
      <c r="L58" s="107">
        <v>0.83493717320000005</v>
      </c>
      <c r="M58" s="107">
        <v>0.65807078350000003</v>
      </c>
      <c r="N58" s="107">
        <v>1.0593390570000001</v>
      </c>
      <c r="O58" s="119">
        <v>73</v>
      </c>
      <c r="P58" s="119">
        <v>2406</v>
      </c>
      <c r="Q58" s="117">
        <v>3.2102201218999999</v>
      </c>
      <c r="R58" s="107">
        <v>2.5048708451000001</v>
      </c>
      <c r="S58" s="107">
        <v>4.1141894606999996</v>
      </c>
      <c r="T58" s="107">
        <v>0.14182845329999999</v>
      </c>
      <c r="U58" s="108">
        <v>3.0340814630000001</v>
      </c>
      <c r="V58" s="107">
        <v>2.4121351204999999</v>
      </c>
      <c r="W58" s="107">
        <v>3.8163908173999999</v>
      </c>
      <c r="X58" s="107">
        <v>0.83031045299999995</v>
      </c>
      <c r="Y58" s="107">
        <v>0.64787471480000003</v>
      </c>
      <c r="Z58" s="107">
        <v>1.0641184669999999</v>
      </c>
      <c r="AA58" s="119">
        <v>80</v>
      </c>
      <c r="AB58" s="119">
        <v>2375</v>
      </c>
      <c r="AC58" s="117">
        <v>3.3461043094999998</v>
      </c>
      <c r="AD58" s="107">
        <v>2.6340249872000001</v>
      </c>
      <c r="AE58" s="107">
        <v>4.2506863468000002</v>
      </c>
      <c r="AF58" s="107">
        <v>0.25559854850000002</v>
      </c>
      <c r="AG58" s="108">
        <v>3.3684210526</v>
      </c>
      <c r="AH58" s="107">
        <v>2.7055723215</v>
      </c>
      <c r="AI58" s="107">
        <v>4.1936636833999996</v>
      </c>
      <c r="AJ58" s="107">
        <v>0.87040739410000001</v>
      </c>
      <c r="AK58" s="107">
        <v>0.68517733250000001</v>
      </c>
      <c r="AL58" s="107">
        <v>1.1057123401</v>
      </c>
      <c r="AM58" s="107">
        <v>0.80781665489999999</v>
      </c>
      <c r="AN58" s="107">
        <v>1.0423286199999999</v>
      </c>
      <c r="AO58" s="107">
        <v>0.74632845449999996</v>
      </c>
      <c r="AP58" s="107">
        <v>1.4557249499</v>
      </c>
      <c r="AQ58" s="107">
        <v>0.49172718209999999</v>
      </c>
      <c r="AR58" s="107">
        <v>0.88968300820000001</v>
      </c>
      <c r="AS58" s="107">
        <v>0.63756715959999999</v>
      </c>
      <c r="AT58" s="107">
        <v>1.2414940813999999</v>
      </c>
      <c r="AU58" s="105" t="s">
        <v>28</v>
      </c>
      <c r="AV58" s="105" t="s">
        <v>28</v>
      </c>
      <c r="AW58" s="105" t="s">
        <v>28</v>
      </c>
      <c r="AX58" s="105" t="s">
        <v>28</v>
      </c>
      <c r="AY58" s="105" t="s">
        <v>28</v>
      </c>
      <c r="AZ58" s="105" t="s">
        <v>28</v>
      </c>
      <c r="BA58" s="105" t="s">
        <v>28</v>
      </c>
      <c r="BB58" s="105" t="s">
        <v>28</v>
      </c>
      <c r="BC58" s="111" t="s">
        <v>28</v>
      </c>
      <c r="BD58" s="112">
        <v>80</v>
      </c>
      <c r="BE58" s="112">
        <v>73</v>
      </c>
      <c r="BF58" s="112">
        <v>80</v>
      </c>
    </row>
    <row r="59" spans="1:93" x14ac:dyDescent="0.3">
      <c r="A59" s="10"/>
      <c r="B59" t="s">
        <v>91</v>
      </c>
      <c r="C59" s="105">
        <v>198</v>
      </c>
      <c r="D59" s="119">
        <v>2592</v>
      </c>
      <c r="E59" s="117">
        <v>6.5644196967999999</v>
      </c>
      <c r="F59" s="107">
        <v>5.5480434102</v>
      </c>
      <c r="G59" s="107">
        <v>7.7669914903999997</v>
      </c>
      <c r="H59" s="107">
        <v>1.1123104E-6</v>
      </c>
      <c r="I59" s="108">
        <v>7.6388888889000004</v>
      </c>
      <c r="J59" s="107">
        <v>6.6456571688999997</v>
      </c>
      <c r="K59" s="107">
        <v>8.7805648069999993</v>
      </c>
      <c r="L59" s="107">
        <v>1.5189749812</v>
      </c>
      <c r="M59" s="107">
        <v>1.2837904223000001</v>
      </c>
      <c r="N59" s="107">
        <v>1.7972442801999999</v>
      </c>
      <c r="O59" s="119">
        <v>119</v>
      </c>
      <c r="P59" s="119">
        <v>2549</v>
      </c>
      <c r="Q59" s="117">
        <v>4.0275487617000003</v>
      </c>
      <c r="R59" s="107">
        <v>3.2866739503</v>
      </c>
      <c r="S59" s="107">
        <v>4.9354299431999999</v>
      </c>
      <c r="T59" s="107">
        <v>0.69359331550000003</v>
      </c>
      <c r="U59" s="108">
        <v>4.6684974500000003</v>
      </c>
      <c r="V59" s="107">
        <v>3.9007454303000002</v>
      </c>
      <c r="W59" s="107">
        <v>5.5873598598000003</v>
      </c>
      <c r="X59" s="107">
        <v>1.0417092004999999</v>
      </c>
      <c r="Y59" s="107">
        <v>0.8500849265</v>
      </c>
      <c r="Z59" s="107">
        <v>1.2765289968</v>
      </c>
      <c r="AA59" s="119">
        <v>120</v>
      </c>
      <c r="AB59" s="119">
        <v>2469</v>
      </c>
      <c r="AC59" s="117">
        <v>4.0003896445000002</v>
      </c>
      <c r="AD59" s="107">
        <v>3.2657240062000001</v>
      </c>
      <c r="AE59" s="107">
        <v>4.9003275466999998</v>
      </c>
      <c r="AF59" s="107">
        <v>0.70064556239999998</v>
      </c>
      <c r="AG59" s="108">
        <v>4.8602673146999997</v>
      </c>
      <c r="AH59" s="107">
        <v>4.0640256632999998</v>
      </c>
      <c r="AI59" s="107">
        <v>5.8125121067999999</v>
      </c>
      <c r="AJ59" s="107">
        <v>1.04060376</v>
      </c>
      <c r="AK59" s="107">
        <v>0.84949841940000004</v>
      </c>
      <c r="AL59" s="107">
        <v>1.2747006475</v>
      </c>
      <c r="AM59" s="107">
        <v>0.96144906009999997</v>
      </c>
      <c r="AN59" s="107">
        <v>0.99325666329999995</v>
      </c>
      <c r="AO59" s="107">
        <v>0.75492993860000002</v>
      </c>
      <c r="AP59" s="107">
        <v>1.306821665</v>
      </c>
      <c r="AQ59" s="107">
        <v>1.2692660000000001E-4</v>
      </c>
      <c r="AR59" s="107">
        <v>0.61354223949999998</v>
      </c>
      <c r="AS59" s="107">
        <v>0.47790601269999999</v>
      </c>
      <c r="AT59" s="107">
        <v>0.78767387239999997</v>
      </c>
      <c r="AU59" s="105">
        <v>1</v>
      </c>
      <c r="AV59" s="105" t="s">
        <v>28</v>
      </c>
      <c r="AW59" s="105" t="s">
        <v>28</v>
      </c>
      <c r="AX59" s="105" t="s">
        <v>230</v>
      </c>
      <c r="AY59" s="105" t="s">
        <v>28</v>
      </c>
      <c r="AZ59" s="105" t="s">
        <v>28</v>
      </c>
      <c r="BA59" s="105" t="s">
        <v>28</v>
      </c>
      <c r="BB59" s="105" t="s">
        <v>28</v>
      </c>
      <c r="BC59" s="111" t="s">
        <v>434</v>
      </c>
      <c r="BD59" s="112">
        <v>198</v>
      </c>
      <c r="BE59" s="112">
        <v>119</v>
      </c>
      <c r="BF59" s="112">
        <v>120</v>
      </c>
    </row>
    <row r="60" spans="1:93" x14ac:dyDescent="0.3">
      <c r="A60" s="10"/>
      <c r="B60" t="s">
        <v>89</v>
      </c>
      <c r="C60" s="105">
        <v>229</v>
      </c>
      <c r="D60" s="119">
        <v>5285</v>
      </c>
      <c r="E60" s="117">
        <v>4.4582460380000004</v>
      </c>
      <c r="F60" s="107">
        <v>3.8019698463</v>
      </c>
      <c r="G60" s="107">
        <v>5.2278052005999998</v>
      </c>
      <c r="H60" s="107">
        <v>0.70162431920000001</v>
      </c>
      <c r="I60" s="108">
        <v>4.3330179753999998</v>
      </c>
      <c r="J60" s="107">
        <v>3.8066373934</v>
      </c>
      <c r="K60" s="107">
        <v>4.9321862933</v>
      </c>
      <c r="L60" s="107">
        <v>1.0316165791</v>
      </c>
      <c r="M60" s="107">
        <v>0.8797574413</v>
      </c>
      <c r="N60" s="107">
        <v>1.2096888487999999</v>
      </c>
      <c r="O60" s="119">
        <v>195</v>
      </c>
      <c r="P60" s="119">
        <v>5436</v>
      </c>
      <c r="Q60" s="117">
        <v>3.7463329611999998</v>
      </c>
      <c r="R60" s="107">
        <v>3.1648650700999998</v>
      </c>
      <c r="S60" s="107">
        <v>4.4346316021999996</v>
      </c>
      <c r="T60" s="107">
        <v>0.71418245899999999</v>
      </c>
      <c r="U60" s="108">
        <v>3.5871964680000001</v>
      </c>
      <c r="V60" s="107">
        <v>3.1174489809999999</v>
      </c>
      <c r="W60" s="107">
        <v>4.1277270545000002</v>
      </c>
      <c r="X60" s="107">
        <v>0.96897387089999998</v>
      </c>
      <c r="Y60" s="107">
        <v>0.8185795522</v>
      </c>
      <c r="Z60" s="107">
        <v>1.1469995311000001</v>
      </c>
      <c r="AA60" s="119">
        <v>216</v>
      </c>
      <c r="AB60" s="119">
        <v>5687</v>
      </c>
      <c r="AC60" s="117">
        <v>3.5878623826</v>
      </c>
      <c r="AD60" s="107">
        <v>3.0452491027000002</v>
      </c>
      <c r="AE60" s="107">
        <v>4.2271604201999997</v>
      </c>
      <c r="AF60" s="107">
        <v>0.40928196529999999</v>
      </c>
      <c r="AG60" s="108">
        <v>3.7981360998999998</v>
      </c>
      <c r="AH60" s="107">
        <v>3.3239431989999999</v>
      </c>
      <c r="AI60" s="107">
        <v>4.3399772407999997</v>
      </c>
      <c r="AJ60" s="107">
        <v>0.93329485810000001</v>
      </c>
      <c r="AK60" s="107">
        <v>0.79214725259999996</v>
      </c>
      <c r="AL60" s="107">
        <v>1.0995926442999999</v>
      </c>
      <c r="AM60" s="107">
        <v>0.6992145474</v>
      </c>
      <c r="AN60" s="107">
        <v>0.95769981469999999</v>
      </c>
      <c r="AO60" s="107">
        <v>0.76915397780000005</v>
      </c>
      <c r="AP60" s="107">
        <v>1.1924646579</v>
      </c>
      <c r="AQ60" s="107">
        <v>0.1141865739</v>
      </c>
      <c r="AR60" s="107">
        <v>0.84031543559999999</v>
      </c>
      <c r="AS60" s="107">
        <v>0.67716369080000005</v>
      </c>
      <c r="AT60" s="107">
        <v>1.04277598</v>
      </c>
      <c r="AU60" s="105" t="s">
        <v>28</v>
      </c>
      <c r="AV60" s="105" t="s">
        <v>28</v>
      </c>
      <c r="AW60" s="105" t="s">
        <v>28</v>
      </c>
      <c r="AX60" s="105" t="s">
        <v>28</v>
      </c>
      <c r="AY60" s="105" t="s">
        <v>28</v>
      </c>
      <c r="AZ60" s="105" t="s">
        <v>28</v>
      </c>
      <c r="BA60" s="105" t="s">
        <v>28</v>
      </c>
      <c r="BB60" s="105" t="s">
        <v>28</v>
      </c>
      <c r="BC60" s="111" t="s">
        <v>28</v>
      </c>
      <c r="BD60" s="112">
        <v>229</v>
      </c>
      <c r="BE60" s="112">
        <v>195</v>
      </c>
      <c r="BF60" s="112">
        <v>216</v>
      </c>
    </row>
    <row r="61" spans="1:93" x14ac:dyDescent="0.3">
      <c r="A61" s="10"/>
      <c r="B61" t="s">
        <v>87</v>
      </c>
      <c r="C61" s="105">
        <v>335</v>
      </c>
      <c r="D61" s="119">
        <v>5538</v>
      </c>
      <c r="E61" s="117">
        <v>5.6593150716</v>
      </c>
      <c r="F61" s="107">
        <v>4.9093167019999999</v>
      </c>
      <c r="G61" s="107">
        <v>6.5238910064000004</v>
      </c>
      <c r="H61" s="107">
        <v>2.009666E-4</v>
      </c>
      <c r="I61" s="108">
        <v>6.0491152039999996</v>
      </c>
      <c r="J61" s="107">
        <v>5.4348272880000001</v>
      </c>
      <c r="K61" s="107">
        <v>6.7328348836999998</v>
      </c>
      <c r="L61" s="107">
        <v>1.3095381468</v>
      </c>
      <c r="M61" s="107">
        <v>1.1359921500000001</v>
      </c>
      <c r="N61" s="107">
        <v>1.5095968382</v>
      </c>
      <c r="O61" s="119">
        <v>190</v>
      </c>
      <c r="P61" s="119">
        <v>5569</v>
      </c>
      <c r="Q61" s="117">
        <v>3.2378097727999999</v>
      </c>
      <c r="R61" s="107">
        <v>2.7299017130999998</v>
      </c>
      <c r="S61" s="107">
        <v>3.8402159589</v>
      </c>
      <c r="T61" s="107">
        <v>4.1581170899999999E-2</v>
      </c>
      <c r="U61" s="108">
        <v>3.4117435805</v>
      </c>
      <c r="V61" s="107">
        <v>2.9595367194</v>
      </c>
      <c r="W61" s="107">
        <v>3.9330460687</v>
      </c>
      <c r="X61" s="107">
        <v>0.83744640459999997</v>
      </c>
      <c r="Y61" s="107">
        <v>0.70607803889999998</v>
      </c>
      <c r="Z61" s="107">
        <v>0.99325632860000002</v>
      </c>
      <c r="AA61" s="119">
        <v>200</v>
      </c>
      <c r="AB61" s="119">
        <v>5554</v>
      </c>
      <c r="AC61" s="117">
        <v>3.3277700479000001</v>
      </c>
      <c r="AD61" s="107">
        <v>2.8127278319000002</v>
      </c>
      <c r="AE61" s="107">
        <v>3.9371223075000001</v>
      </c>
      <c r="AF61" s="107">
        <v>9.2597166300000006E-2</v>
      </c>
      <c r="AG61" s="108">
        <v>3.6010082823</v>
      </c>
      <c r="AH61" s="107">
        <v>3.1349822187999998</v>
      </c>
      <c r="AI61" s="107">
        <v>4.1363107488999997</v>
      </c>
      <c r="AJ61" s="107">
        <v>0.86563818329999997</v>
      </c>
      <c r="AK61" s="107">
        <v>0.73166251729999998</v>
      </c>
      <c r="AL61" s="107">
        <v>1.0241463059</v>
      </c>
      <c r="AM61" s="107">
        <v>0.81052935790000002</v>
      </c>
      <c r="AN61" s="107">
        <v>1.0277842990999999</v>
      </c>
      <c r="AO61" s="107">
        <v>0.82148596809999996</v>
      </c>
      <c r="AP61" s="107">
        <v>1.2858899683</v>
      </c>
      <c r="AQ61" s="107">
        <v>9.7953128999999995E-8</v>
      </c>
      <c r="AR61" s="107">
        <v>0.57212043010000002</v>
      </c>
      <c r="AS61" s="107">
        <v>0.46592717459999999</v>
      </c>
      <c r="AT61" s="107">
        <v>0.70251705490000005</v>
      </c>
      <c r="AU61" s="105">
        <v>1</v>
      </c>
      <c r="AV61" s="105" t="s">
        <v>28</v>
      </c>
      <c r="AW61" s="105" t="s">
        <v>28</v>
      </c>
      <c r="AX61" s="105" t="s">
        <v>230</v>
      </c>
      <c r="AY61" s="105" t="s">
        <v>28</v>
      </c>
      <c r="AZ61" s="105" t="s">
        <v>28</v>
      </c>
      <c r="BA61" s="105" t="s">
        <v>28</v>
      </c>
      <c r="BB61" s="105" t="s">
        <v>28</v>
      </c>
      <c r="BC61" s="111" t="s">
        <v>434</v>
      </c>
      <c r="BD61" s="112">
        <v>335</v>
      </c>
      <c r="BE61" s="112">
        <v>190</v>
      </c>
      <c r="BF61" s="112">
        <v>200</v>
      </c>
    </row>
    <row r="62" spans="1:93" x14ac:dyDescent="0.3">
      <c r="A62" s="10"/>
      <c r="B62" t="s">
        <v>90</v>
      </c>
      <c r="C62" s="105">
        <v>225</v>
      </c>
      <c r="D62" s="119">
        <v>4813</v>
      </c>
      <c r="E62" s="117">
        <v>4.2857518737999998</v>
      </c>
      <c r="F62" s="107">
        <v>3.6478827734000001</v>
      </c>
      <c r="G62" s="107">
        <v>5.0351588208000004</v>
      </c>
      <c r="H62" s="107">
        <v>0.91927924370000003</v>
      </c>
      <c r="I62" s="108">
        <v>4.6748389778000004</v>
      </c>
      <c r="J62" s="107">
        <v>4.1022288717000004</v>
      </c>
      <c r="K62" s="107">
        <v>5.3273769337000001</v>
      </c>
      <c r="L62" s="107">
        <v>0.99170226350000001</v>
      </c>
      <c r="M62" s="107">
        <v>0.84410243760000003</v>
      </c>
      <c r="N62" s="107">
        <v>1.1651114079</v>
      </c>
      <c r="O62" s="119">
        <v>150</v>
      </c>
      <c r="P62" s="119">
        <v>4754</v>
      </c>
      <c r="Q62" s="117">
        <v>2.9960330139</v>
      </c>
      <c r="R62" s="107">
        <v>2.4886688498999998</v>
      </c>
      <c r="S62" s="107">
        <v>3.6068333562000001</v>
      </c>
      <c r="T62" s="107">
        <v>7.06517E-3</v>
      </c>
      <c r="U62" s="108">
        <v>3.1552376945999998</v>
      </c>
      <c r="V62" s="107">
        <v>2.6886344973999998</v>
      </c>
      <c r="W62" s="107">
        <v>3.7028182591999999</v>
      </c>
      <c r="X62" s="107">
        <v>0.77491182359999999</v>
      </c>
      <c r="Y62" s="107">
        <v>0.64368413430000004</v>
      </c>
      <c r="Z62" s="107">
        <v>0.93289286220000001</v>
      </c>
      <c r="AA62" s="119">
        <v>184</v>
      </c>
      <c r="AB62" s="119">
        <v>4766</v>
      </c>
      <c r="AC62" s="117">
        <v>3.5391666244</v>
      </c>
      <c r="AD62" s="107">
        <v>2.9780444069000001</v>
      </c>
      <c r="AE62" s="107">
        <v>4.2060153187999996</v>
      </c>
      <c r="AF62" s="107">
        <v>0.34775006879999998</v>
      </c>
      <c r="AG62" s="108">
        <v>3.8606798154000002</v>
      </c>
      <c r="AH62" s="107">
        <v>3.3412761806</v>
      </c>
      <c r="AI62" s="107">
        <v>4.4608250952999997</v>
      </c>
      <c r="AJ62" s="107">
        <v>0.92062784480000004</v>
      </c>
      <c r="AK62" s="107">
        <v>0.77466559079999997</v>
      </c>
      <c r="AL62" s="107">
        <v>1.0940922621</v>
      </c>
      <c r="AM62" s="107">
        <v>0.17149473409999999</v>
      </c>
      <c r="AN62" s="107">
        <v>1.1812842541999999</v>
      </c>
      <c r="AO62" s="107">
        <v>0.93035011739999995</v>
      </c>
      <c r="AP62" s="107">
        <v>1.4999003742999999</v>
      </c>
      <c r="AQ62" s="107">
        <v>2.3477033000000001E-3</v>
      </c>
      <c r="AR62" s="107">
        <v>0.69906823870000001</v>
      </c>
      <c r="AS62" s="107">
        <v>0.55507740620000001</v>
      </c>
      <c r="AT62" s="107">
        <v>0.88041126670000003</v>
      </c>
      <c r="AU62" s="105" t="s">
        <v>28</v>
      </c>
      <c r="AV62" s="105" t="s">
        <v>28</v>
      </c>
      <c r="AW62" s="105" t="s">
        <v>28</v>
      </c>
      <c r="AX62" s="105" t="s">
        <v>230</v>
      </c>
      <c r="AY62" s="105" t="s">
        <v>28</v>
      </c>
      <c r="AZ62" s="105" t="s">
        <v>28</v>
      </c>
      <c r="BA62" s="105" t="s">
        <v>28</v>
      </c>
      <c r="BB62" s="105" t="s">
        <v>28</v>
      </c>
      <c r="BC62" s="111" t="s">
        <v>438</v>
      </c>
      <c r="BD62" s="112">
        <v>225</v>
      </c>
      <c r="BE62" s="112">
        <v>150</v>
      </c>
      <c r="BF62" s="112">
        <v>184</v>
      </c>
    </row>
    <row r="63" spans="1:93" x14ac:dyDescent="0.3">
      <c r="A63" s="10"/>
      <c r="B63" t="s">
        <v>92</v>
      </c>
      <c r="C63" s="105">
        <v>149</v>
      </c>
      <c r="D63" s="119">
        <v>3678</v>
      </c>
      <c r="E63" s="117">
        <v>3.1873655484999999</v>
      </c>
      <c r="F63" s="107">
        <v>2.6416046123000001</v>
      </c>
      <c r="G63" s="107">
        <v>3.8458818146999998</v>
      </c>
      <c r="H63" s="107">
        <v>1.4877334999999999E-3</v>
      </c>
      <c r="I63" s="108">
        <v>4.0511147362999997</v>
      </c>
      <c r="J63" s="107">
        <v>3.4501771614000001</v>
      </c>
      <c r="K63" s="107">
        <v>4.7567211301999999</v>
      </c>
      <c r="L63" s="107">
        <v>0.73754097809999997</v>
      </c>
      <c r="M63" s="107">
        <v>0.61125453610000002</v>
      </c>
      <c r="N63" s="107">
        <v>0.88991845839999995</v>
      </c>
      <c r="O63" s="119">
        <v>162</v>
      </c>
      <c r="P63" s="119">
        <v>3799</v>
      </c>
      <c r="Q63" s="117">
        <v>3.3205934445</v>
      </c>
      <c r="R63" s="107">
        <v>2.7677049026999998</v>
      </c>
      <c r="S63" s="107">
        <v>3.9839293607999999</v>
      </c>
      <c r="T63" s="107">
        <v>0.1015468823</v>
      </c>
      <c r="U63" s="108">
        <v>4.2642800737000002</v>
      </c>
      <c r="V63" s="107">
        <v>3.6556870621000002</v>
      </c>
      <c r="W63" s="107">
        <v>4.9741906892000003</v>
      </c>
      <c r="X63" s="107">
        <v>0.85885806649999996</v>
      </c>
      <c r="Y63" s="107">
        <v>0.71585568099999997</v>
      </c>
      <c r="Z63" s="107">
        <v>1.0304272189000001</v>
      </c>
      <c r="AA63" s="119">
        <v>176</v>
      </c>
      <c r="AB63" s="119">
        <v>3754</v>
      </c>
      <c r="AC63" s="117">
        <v>3.6038634085000001</v>
      </c>
      <c r="AD63" s="107">
        <v>3.0206708128000002</v>
      </c>
      <c r="AE63" s="107">
        <v>4.2996513927000004</v>
      </c>
      <c r="AF63" s="107">
        <v>0.47333015779999998</v>
      </c>
      <c r="AG63" s="108">
        <v>4.6883324454000004</v>
      </c>
      <c r="AH63" s="107">
        <v>4.0444239087999998</v>
      </c>
      <c r="AI63" s="107">
        <v>5.4347569923999997</v>
      </c>
      <c r="AJ63" s="107">
        <v>0.93745713460000002</v>
      </c>
      <c r="AK63" s="107">
        <v>0.78575381020000001</v>
      </c>
      <c r="AL63" s="107">
        <v>1.118449402</v>
      </c>
      <c r="AM63" s="107">
        <v>0.50185244959999997</v>
      </c>
      <c r="AN63" s="107">
        <v>1.0853070298</v>
      </c>
      <c r="AO63" s="107">
        <v>0.85466165309999997</v>
      </c>
      <c r="AP63" s="107">
        <v>1.3781960904999999</v>
      </c>
      <c r="AQ63" s="107">
        <v>0.74565237299999998</v>
      </c>
      <c r="AR63" s="107">
        <v>1.0417987500999999</v>
      </c>
      <c r="AS63" s="107">
        <v>0.81344790870000006</v>
      </c>
      <c r="AT63" s="107">
        <v>1.3342521679999999</v>
      </c>
      <c r="AU63" s="105">
        <v>1</v>
      </c>
      <c r="AV63" s="105" t="s">
        <v>28</v>
      </c>
      <c r="AW63" s="105" t="s">
        <v>28</v>
      </c>
      <c r="AX63" s="105" t="s">
        <v>28</v>
      </c>
      <c r="AY63" s="105" t="s">
        <v>28</v>
      </c>
      <c r="AZ63" s="105" t="s">
        <v>28</v>
      </c>
      <c r="BA63" s="105" t="s">
        <v>28</v>
      </c>
      <c r="BB63" s="105" t="s">
        <v>28</v>
      </c>
      <c r="BC63" s="111">
        <v>-1</v>
      </c>
      <c r="BD63" s="112">
        <v>149</v>
      </c>
      <c r="BE63" s="112">
        <v>162</v>
      </c>
      <c r="BF63" s="112">
        <v>176</v>
      </c>
    </row>
    <row r="64" spans="1:93" x14ac:dyDescent="0.3">
      <c r="A64" s="10"/>
      <c r="B64" t="s">
        <v>95</v>
      </c>
      <c r="C64" s="105">
        <v>95</v>
      </c>
      <c r="D64" s="119">
        <v>2109</v>
      </c>
      <c r="E64" s="117">
        <v>3.6665958064000002</v>
      </c>
      <c r="F64" s="107">
        <v>2.9316567589</v>
      </c>
      <c r="G64" s="107">
        <v>4.5857772288999996</v>
      </c>
      <c r="H64" s="107">
        <v>0.1498336019</v>
      </c>
      <c r="I64" s="108">
        <v>4.5045045044999998</v>
      </c>
      <c r="J64" s="107">
        <v>3.6839658008999998</v>
      </c>
      <c r="K64" s="107">
        <v>5.5078037983000003</v>
      </c>
      <c r="L64" s="107">
        <v>0.84843254290000003</v>
      </c>
      <c r="M64" s="107">
        <v>0.67837120049999999</v>
      </c>
      <c r="N64" s="107">
        <v>1.0611266801000001</v>
      </c>
      <c r="O64" s="119">
        <v>86</v>
      </c>
      <c r="P64" s="119">
        <v>2202</v>
      </c>
      <c r="Q64" s="117">
        <v>3.2760790144</v>
      </c>
      <c r="R64" s="107">
        <v>2.5970562279</v>
      </c>
      <c r="S64" s="107">
        <v>4.1326381744000003</v>
      </c>
      <c r="T64" s="107">
        <v>0.1621749522</v>
      </c>
      <c r="U64" s="108">
        <v>3.9055404178000002</v>
      </c>
      <c r="V64" s="107">
        <v>3.16150384</v>
      </c>
      <c r="W64" s="107">
        <v>4.8246805087000002</v>
      </c>
      <c r="X64" s="107">
        <v>0.8473445892</v>
      </c>
      <c r="Y64" s="107">
        <v>0.67171809130000004</v>
      </c>
      <c r="Z64" s="107">
        <v>1.0688901522000001</v>
      </c>
      <c r="AA64" s="119">
        <v>73</v>
      </c>
      <c r="AB64" s="119">
        <v>2145</v>
      </c>
      <c r="AC64" s="117">
        <v>2.7960078774000001</v>
      </c>
      <c r="AD64" s="107">
        <v>2.1798977209000001</v>
      </c>
      <c r="AE64" s="107">
        <v>3.5862508483000002</v>
      </c>
      <c r="AF64" s="107">
        <v>1.2173360899999999E-2</v>
      </c>
      <c r="AG64" s="108">
        <v>3.4032634033</v>
      </c>
      <c r="AH64" s="107">
        <v>2.7056396735999999</v>
      </c>
      <c r="AI64" s="107">
        <v>4.2807628470000001</v>
      </c>
      <c r="AJ64" s="107">
        <v>0.72731322909999996</v>
      </c>
      <c r="AK64" s="107">
        <v>0.56704720450000001</v>
      </c>
      <c r="AL64" s="107">
        <v>0.93287565679999995</v>
      </c>
      <c r="AM64" s="107">
        <v>0.34613769630000002</v>
      </c>
      <c r="AN64" s="107">
        <v>0.8534616733</v>
      </c>
      <c r="AO64" s="107">
        <v>0.6137888265</v>
      </c>
      <c r="AP64" s="107">
        <v>1.1867222019000001</v>
      </c>
      <c r="AQ64" s="107">
        <v>0.47796923569999999</v>
      </c>
      <c r="AR64" s="107">
        <v>0.89349336209999997</v>
      </c>
      <c r="AS64" s="107">
        <v>0.65463165199999995</v>
      </c>
      <c r="AT64" s="107">
        <v>1.2195108282</v>
      </c>
      <c r="AU64" s="105" t="s">
        <v>28</v>
      </c>
      <c r="AV64" s="105" t="s">
        <v>28</v>
      </c>
      <c r="AW64" s="105" t="s">
        <v>28</v>
      </c>
      <c r="AX64" s="105" t="s">
        <v>28</v>
      </c>
      <c r="AY64" s="105" t="s">
        <v>28</v>
      </c>
      <c r="AZ64" s="105" t="s">
        <v>28</v>
      </c>
      <c r="BA64" s="105" t="s">
        <v>28</v>
      </c>
      <c r="BB64" s="105" t="s">
        <v>28</v>
      </c>
      <c r="BC64" s="111" t="s">
        <v>28</v>
      </c>
      <c r="BD64" s="112">
        <v>95</v>
      </c>
      <c r="BE64" s="112">
        <v>86</v>
      </c>
      <c r="BF64" s="112">
        <v>73</v>
      </c>
    </row>
    <row r="65" spans="1:93" x14ac:dyDescent="0.3">
      <c r="A65" s="10"/>
      <c r="B65" t="s">
        <v>94</v>
      </c>
      <c r="C65" s="105">
        <v>186</v>
      </c>
      <c r="D65" s="119">
        <v>2067</v>
      </c>
      <c r="E65" s="117">
        <v>6.7026794803999996</v>
      </c>
      <c r="F65" s="107">
        <v>5.6287402707999998</v>
      </c>
      <c r="G65" s="107">
        <v>7.9815216291000004</v>
      </c>
      <c r="H65" s="107">
        <v>8.3928674000000003E-7</v>
      </c>
      <c r="I65" s="108">
        <v>8.9985486211999994</v>
      </c>
      <c r="J65" s="107">
        <v>7.7939809916999998</v>
      </c>
      <c r="K65" s="107">
        <v>10.389283394</v>
      </c>
      <c r="L65" s="107">
        <v>1.5509676267000001</v>
      </c>
      <c r="M65" s="107">
        <v>1.3024632857</v>
      </c>
      <c r="N65" s="107">
        <v>1.8468855172</v>
      </c>
      <c r="O65" s="119">
        <v>119</v>
      </c>
      <c r="P65" s="119">
        <v>2237</v>
      </c>
      <c r="Q65" s="117">
        <v>4.3352251099999997</v>
      </c>
      <c r="R65" s="107">
        <v>3.5350053302000002</v>
      </c>
      <c r="S65" s="107">
        <v>5.3165907823999996</v>
      </c>
      <c r="T65" s="107">
        <v>0.2715265194</v>
      </c>
      <c r="U65" s="108">
        <v>5.3196244971000004</v>
      </c>
      <c r="V65" s="107">
        <v>4.4447921778000001</v>
      </c>
      <c r="W65" s="107">
        <v>6.3666429516000003</v>
      </c>
      <c r="X65" s="107">
        <v>1.1212884437999999</v>
      </c>
      <c r="Y65" s="107">
        <v>0.9143148337</v>
      </c>
      <c r="Z65" s="107">
        <v>1.3751147065</v>
      </c>
      <c r="AA65" s="119">
        <v>131</v>
      </c>
      <c r="AB65" s="119">
        <v>2348</v>
      </c>
      <c r="AC65" s="117">
        <v>4.4946830743000001</v>
      </c>
      <c r="AD65" s="107">
        <v>3.6928809384000001</v>
      </c>
      <c r="AE65" s="107">
        <v>5.4705733206999998</v>
      </c>
      <c r="AF65" s="107">
        <v>0.118965139</v>
      </c>
      <c r="AG65" s="108">
        <v>5.5792163542999997</v>
      </c>
      <c r="AH65" s="107">
        <v>4.7011421028999996</v>
      </c>
      <c r="AI65" s="107">
        <v>6.6212963674000003</v>
      </c>
      <c r="AJ65" s="107">
        <v>1.1691821354</v>
      </c>
      <c r="AK65" s="107">
        <v>0.96061287299999998</v>
      </c>
      <c r="AL65" s="107">
        <v>1.4230361721</v>
      </c>
      <c r="AM65" s="107">
        <v>0.79330872939999997</v>
      </c>
      <c r="AN65" s="107">
        <v>1.0367819341</v>
      </c>
      <c r="AO65" s="107">
        <v>0.79129912140000003</v>
      </c>
      <c r="AP65" s="107">
        <v>1.3584202861000001</v>
      </c>
      <c r="AQ65" s="107">
        <v>8.0184289999999997E-4</v>
      </c>
      <c r="AR65" s="107">
        <v>0.6467898581</v>
      </c>
      <c r="AS65" s="107">
        <v>0.50132441480000001</v>
      </c>
      <c r="AT65" s="107">
        <v>0.83446388839999996</v>
      </c>
      <c r="AU65" s="105">
        <v>1</v>
      </c>
      <c r="AV65" s="105" t="s">
        <v>28</v>
      </c>
      <c r="AW65" s="105" t="s">
        <v>28</v>
      </c>
      <c r="AX65" s="105" t="s">
        <v>230</v>
      </c>
      <c r="AY65" s="105" t="s">
        <v>28</v>
      </c>
      <c r="AZ65" s="105" t="s">
        <v>28</v>
      </c>
      <c r="BA65" s="105" t="s">
        <v>28</v>
      </c>
      <c r="BB65" s="105" t="s">
        <v>28</v>
      </c>
      <c r="BC65" s="111" t="s">
        <v>434</v>
      </c>
      <c r="BD65" s="112">
        <v>186</v>
      </c>
      <c r="BE65" s="112">
        <v>119</v>
      </c>
      <c r="BF65" s="112">
        <v>131</v>
      </c>
    </row>
    <row r="66" spans="1:93" x14ac:dyDescent="0.3">
      <c r="A66" s="10"/>
      <c r="B66" t="s">
        <v>93</v>
      </c>
      <c r="C66" s="105">
        <v>93</v>
      </c>
      <c r="D66" s="119">
        <v>2750</v>
      </c>
      <c r="E66" s="117">
        <v>3.5182554237999999</v>
      </c>
      <c r="F66" s="107">
        <v>2.8126489476000001</v>
      </c>
      <c r="G66" s="107">
        <v>4.4008767028999998</v>
      </c>
      <c r="H66" s="107">
        <v>7.17316801E-2</v>
      </c>
      <c r="I66" s="108">
        <v>3.3818181817999999</v>
      </c>
      <c r="J66" s="107">
        <v>2.7598454753000001</v>
      </c>
      <c r="K66" s="107">
        <v>4.1439617969000002</v>
      </c>
      <c r="L66" s="107">
        <v>0.81410729550000005</v>
      </c>
      <c r="M66" s="107">
        <v>0.65083336830000005</v>
      </c>
      <c r="N66" s="107">
        <v>1.0183415924000001</v>
      </c>
      <c r="O66" s="119">
        <v>118</v>
      </c>
      <c r="P66" s="119">
        <v>2839</v>
      </c>
      <c r="Q66" s="117">
        <v>4.2358005699000003</v>
      </c>
      <c r="R66" s="107">
        <v>3.4548744741999999</v>
      </c>
      <c r="S66" s="107">
        <v>5.1932440968</v>
      </c>
      <c r="T66" s="107">
        <v>0.38000821899999998</v>
      </c>
      <c r="U66" s="108">
        <v>4.1563930962000004</v>
      </c>
      <c r="V66" s="107">
        <v>3.4702212210000001</v>
      </c>
      <c r="W66" s="107">
        <v>4.9782427315</v>
      </c>
      <c r="X66" s="107">
        <v>1.0955726885999999</v>
      </c>
      <c r="Y66" s="107">
        <v>0.89358931190000002</v>
      </c>
      <c r="Z66" s="107">
        <v>1.3432115850999999</v>
      </c>
      <c r="AA66" s="119">
        <v>126</v>
      </c>
      <c r="AB66" s="119">
        <v>2906</v>
      </c>
      <c r="AC66" s="117">
        <v>4.2589249880000004</v>
      </c>
      <c r="AD66" s="107">
        <v>3.4905535996000001</v>
      </c>
      <c r="AE66" s="107">
        <v>5.1964370509000002</v>
      </c>
      <c r="AF66" s="107">
        <v>0.31296398679999998</v>
      </c>
      <c r="AG66" s="108">
        <v>4.3358568478999997</v>
      </c>
      <c r="AH66" s="107">
        <v>3.6411944713</v>
      </c>
      <c r="AI66" s="107">
        <v>5.1630460151999999</v>
      </c>
      <c r="AJ66" s="107">
        <v>1.1078554216000001</v>
      </c>
      <c r="AK66" s="107">
        <v>0.90798235250000003</v>
      </c>
      <c r="AL66" s="107">
        <v>1.3517263101999999</v>
      </c>
      <c r="AM66" s="107">
        <v>0.96868679749999997</v>
      </c>
      <c r="AN66" s="107">
        <v>1.0054592791999999</v>
      </c>
      <c r="AO66" s="107">
        <v>0.76614161690000004</v>
      </c>
      <c r="AP66" s="107">
        <v>1.3195319766</v>
      </c>
      <c r="AQ66" s="107">
        <v>0.2105782034</v>
      </c>
      <c r="AR66" s="107">
        <v>1.2039491337999999</v>
      </c>
      <c r="AS66" s="107">
        <v>0.90036062920000004</v>
      </c>
      <c r="AT66" s="107">
        <v>1.6099032651</v>
      </c>
      <c r="AU66" s="105" t="s">
        <v>28</v>
      </c>
      <c r="AV66" s="105" t="s">
        <v>28</v>
      </c>
      <c r="AW66" s="105" t="s">
        <v>28</v>
      </c>
      <c r="AX66" s="105" t="s">
        <v>28</v>
      </c>
      <c r="AY66" s="105" t="s">
        <v>28</v>
      </c>
      <c r="AZ66" s="105" t="s">
        <v>28</v>
      </c>
      <c r="BA66" s="105" t="s">
        <v>28</v>
      </c>
      <c r="BB66" s="105" t="s">
        <v>28</v>
      </c>
      <c r="BC66" s="111" t="s">
        <v>28</v>
      </c>
      <c r="BD66" s="112">
        <v>93</v>
      </c>
      <c r="BE66" s="112">
        <v>118</v>
      </c>
      <c r="BF66" s="112">
        <v>126</v>
      </c>
      <c r="BQ66" s="52"/>
      <c r="CC66" s="4"/>
      <c r="CO66" s="4"/>
    </row>
    <row r="67" spans="1:93" x14ac:dyDescent="0.3">
      <c r="A67" s="10"/>
      <c r="B67" t="s">
        <v>133</v>
      </c>
      <c r="C67" s="105">
        <v>94</v>
      </c>
      <c r="D67" s="119">
        <v>3176</v>
      </c>
      <c r="E67" s="117">
        <v>3.4280189500999998</v>
      </c>
      <c r="F67" s="107">
        <v>2.7425536409000002</v>
      </c>
      <c r="G67" s="107">
        <v>4.2848073220999998</v>
      </c>
      <c r="H67" s="107">
        <v>4.18404504E-2</v>
      </c>
      <c r="I67" s="108">
        <v>2.9596977330000001</v>
      </c>
      <c r="J67" s="107">
        <v>2.4179795538</v>
      </c>
      <c r="K67" s="107">
        <v>3.6227811177999998</v>
      </c>
      <c r="L67" s="107">
        <v>0.79322701179999999</v>
      </c>
      <c r="M67" s="107">
        <v>0.63461365319999996</v>
      </c>
      <c r="N67" s="107">
        <v>0.99148369879999998</v>
      </c>
      <c r="O67" s="119">
        <v>97</v>
      </c>
      <c r="P67" s="119">
        <v>3066</v>
      </c>
      <c r="Q67" s="117">
        <v>3.6051955503999999</v>
      </c>
      <c r="R67" s="107">
        <v>2.8927251098000002</v>
      </c>
      <c r="S67" s="107">
        <v>4.4931455507000004</v>
      </c>
      <c r="T67" s="107">
        <v>0.53367663219999995</v>
      </c>
      <c r="U67" s="108">
        <v>3.1637312459000002</v>
      </c>
      <c r="V67" s="107">
        <v>2.5928247372</v>
      </c>
      <c r="W67" s="107">
        <v>3.8603439919999998</v>
      </c>
      <c r="X67" s="107">
        <v>0.93246925039999995</v>
      </c>
      <c r="Y67" s="107">
        <v>0.74819165200000004</v>
      </c>
      <c r="Z67" s="107">
        <v>1.1621339272</v>
      </c>
      <c r="AA67" s="119">
        <v>95</v>
      </c>
      <c r="AB67" s="119">
        <v>3196</v>
      </c>
      <c r="AC67" s="117">
        <v>3.2323207872999999</v>
      </c>
      <c r="AD67" s="107">
        <v>2.5870272281000002</v>
      </c>
      <c r="AE67" s="107">
        <v>4.0385727520000003</v>
      </c>
      <c r="AF67" s="107">
        <v>0.12699607930000001</v>
      </c>
      <c r="AG67" s="108">
        <v>2.9724655819999999</v>
      </c>
      <c r="AH67" s="107">
        <v>2.4310024637000001</v>
      </c>
      <c r="AI67" s="107">
        <v>3.6345301034999999</v>
      </c>
      <c r="AJ67" s="107">
        <v>0.84080938699999996</v>
      </c>
      <c r="AK67" s="107">
        <v>0.6729520122</v>
      </c>
      <c r="AL67" s="107">
        <v>1.0505361637999999</v>
      </c>
      <c r="AM67" s="107">
        <v>0.47778806309999999</v>
      </c>
      <c r="AN67" s="107">
        <v>0.89657294369999996</v>
      </c>
      <c r="AO67" s="107">
        <v>0.66324304410000001</v>
      </c>
      <c r="AP67" s="107">
        <v>1.2119886526999999</v>
      </c>
      <c r="AQ67" s="107">
        <v>0.74342391070000002</v>
      </c>
      <c r="AR67" s="107">
        <v>1.0516848369</v>
      </c>
      <c r="AS67" s="107">
        <v>0.77774546099999997</v>
      </c>
      <c r="AT67" s="107">
        <v>1.4221117983</v>
      </c>
      <c r="AU67" s="105" t="s">
        <v>28</v>
      </c>
      <c r="AV67" s="105" t="s">
        <v>28</v>
      </c>
      <c r="AW67" s="105" t="s">
        <v>28</v>
      </c>
      <c r="AX67" s="105" t="s">
        <v>28</v>
      </c>
      <c r="AY67" s="105" t="s">
        <v>28</v>
      </c>
      <c r="AZ67" s="105" t="s">
        <v>28</v>
      </c>
      <c r="BA67" s="105" t="s">
        <v>28</v>
      </c>
      <c r="BB67" s="105" t="s">
        <v>28</v>
      </c>
      <c r="BC67" s="111" t="s">
        <v>28</v>
      </c>
      <c r="BD67" s="112">
        <v>94</v>
      </c>
      <c r="BE67" s="112">
        <v>97</v>
      </c>
      <c r="BF67" s="112">
        <v>95</v>
      </c>
      <c r="BQ67" s="52"/>
    </row>
    <row r="68" spans="1:93" x14ac:dyDescent="0.3">
      <c r="A68" s="10"/>
      <c r="B68" t="s">
        <v>96</v>
      </c>
      <c r="C68" s="105">
        <v>227</v>
      </c>
      <c r="D68" s="119">
        <v>2924</v>
      </c>
      <c r="E68" s="117">
        <v>6.6350672441</v>
      </c>
      <c r="F68" s="107">
        <v>5.6439961079999996</v>
      </c>
      <c r="G68" s="107">
        <v>7.8001679113</v>
      </c>
      <c r="H68" s="107">
        <v>2.0548899000000001E-7</v>
      </c>
      <c r="I68" s="108">
        <v>7.7633378933000001</v>
      </c>
      <c r="J68" s="107">
        <v>6.8163559027999998</v>
      </c>
      <c r="K68" s="107">
        <v>8.8418821000999994</v>
      </c>
      <c r="L68" s="107">
        <v>1.5353224821</v>
      </c>
      <c r="M68" s="107">
        <v>1.3059934126999999</v>
      </c>
      <c r="N68" s="107">
        <v>1.8049211436000001</v>
      </c>
      <c r="O68" s="119">
        <v>191</v>
      </c>
      <c r="P68" s="119">
        <v>3389</v>
      </c>
      <c r="Q68" s="117">
        <v>4.9027424388999998</v>
      </c>
      <c r="R68" s="107">
        <v>4.1308564477000003</v>
      </c>
      <c r="S68" s="107">
        <v>5.8188619543</v>
      </c>
      <c r="T68" s="107">
        <v>6.5828414E-3</v>
      </c>
      <c r="U68" s="108">
        <v>5.6358807907999999</v>
      </c>
      <c r="V68" s="107">
        <v>4.8906999181000002</v>
      </c>
      <c r="W68" s="107">
        <v>6.4946025763000002</v>
      </c>
      <c r="X68" s="107">
        <v>1.268074506</v>
      </c>
      <c r="Y68" s="107">
        <v>1.0684293158</v>
      </c>
      <c r="Z68" s="107">
        <v>1.5050251140999999</v>
      </c>
      <c r="AA68" s="119">
        <v>209</v>
      </c>
      <c r="AB68" s="119">
        <v>3745</v>
      </c>
      <c r="AC68" s="117">
        <v>4.8910612024000004</v>
      </c>
      <c r="AD68" s="107">
        <v>4.1434758374999996</v>
      </c>
      <c r="AE68" s="107">
        <v>5.7735294287999999</v>
      </c>
      <c r="AF68" s="107">
        <v>4.4341318000000003E-3</v>
      </c>
      <c r="AG68" s="108">
        <v>5.5807743658</v>
      </c>
      <c r="AH68" s="107">
        <v>4.8732155593000002</v>
      </c>
      <c r="AI68" s="107">
        <v>6.3910660514000002</v>
      </c>
      <c r="AJ68" s="107">
        <v>1.2722902341</v>
      </c>
      <c r="AK68" s="107">
        <v>1.0778241419000001</v>
      </c>
      <c r="AL68" s="107">
        <v>1.5018428118</v>
      </c>
      <c r="AM68" s="107">
        <v>0.98325997679999999</v>
      </c>
      <c r="AN68" s="107">
        <v>0.99761740769999996</v>
      </c>
      <c r="AO68" s="107">
        <v>0.798346585</v>
      </c>
      <c r="AP68" s="107">
        <v>1.246627105</v>
      </c>
      <c r="AQ68" s="107">
        <v>6.9782771000000002E-3</v>
      </c>
      <c r="AR68" s="107">
        <v>0.73891375299999995</v>
      </c>
      <c r="AS68" s="107">
        <v>0.59310189449999995</v>
      </c>
      <c r="AT68" s="107">
        <v>0.92057290579999995</v>
      </c>
      <c r="AU68" s="105">
        <v>1</v>
      </c>
      <c r="AV68" s="105" t="s">
        <v>28</v>
      </c>
      <c r="AW68" s="105">
        <v>3</v>
      </c>
      <c r="AX68" s="105" t="s">
        <v>28</v>
      </c>
      <c r="AY68" s="105" t="s">
        <v>28</v>
      </c>
      <c r="AZ68" s="105" t="s">
        <v>28</v>
      </c>
      <c r="BA68" s="105" t="s">
        <v>28</v>
      </c>
      <c r="BB68" s="105" t="s">
        <v>28</v>
      </c>
      <c r="BC68" s="111" t="s">
        <v>424</v>
      </c>
      <c r="BD68" s="112">
        <v>227</v>
      </c>
      <c r="BE68" s="112">
        <v>191</v>
      </c>
      <c r="BF68" s="112">
        <v>209</v>
      </c>
    </row>
    <row r="69" spans="1:93" s="3" customFormat="1" x14ac:dyDescent="0.3">
      <c r="A69" s="10"/>
      <c r="B69" s="3" t="s">
        <v>184</v>
      </c>
      <c r="C69" s="115">
        <v>101</v>
      </c>
      <c r="D69" s="118">
        <v>3140</v>
      </c>
      <c r="E69" s="114">
        <v>3.9808172958000001</v>
      </c>
      <c r="F69" s="113">
        <v>3.2068561594</v>
      </c>
      <c r="G69" s="113">
        <v>4.9415706708</v>
      </c>
      <c r="H69" s="113">
        <v>0.45647382780000001</v>
      </c>
      <c r="I69" s="116">
        <v>3.2165605095999998</v>
      </c>
      <c r="J69" s="113">
        <v>2.6466347261999998</v>
      </c>
      <c r="K69" s="113">
        <v>3.9092139952</v>
      </c>
      <c r="L69" s="113">
        <v>0.9211418764</v>
      </c>
      <c r="M69" s="113">
        <v>0.74205101129999995</v>
      </c>
      <c r="N69" s="113">
        <v>1.1434555625</v>
      </c>
      <c r="O69" s="118">
        <v>101</v>
      </c>
      <c r="P69" s="118">
        <v>3247</v>
      </c>
      <c r="Q69" s="114">
        <v>3.6038494091</v>
      </c>
      <c r="R69" s="113">
        <v>2.9021158326999998</v>
      </c>
      <c r="S69" s="113">
        <v>4.4752626400000004</v>
      </c>
      <c r="T69" s="113">
        <v>0.52466461890000005</v>
      </c>
      <c r="U69" s="116">
        <v>3.1105635972000001</v>
      </c>
      <c r="V69" s="113">
        <v>2.5594188605000001</v>
      </c>
      <c r="W69" s="113">
        <v>3.7803917292000002</v>
      </c>
      <c r="X69" s="113">
        <v>0.93212107629999996</v>
      </c>
      <c r="Y69" s="113">
        <v>0.75062052450000005</v>
      </c>
      <c r="Z69" s="113">
        <v>1.1575085847</v>
      </c>
      <c r="AA69" s="118">
        <v>97</v>
      </c>
      <c r="AB69" s="118">
        <v>3178</v>
      </c>
      <c r="AC69" s="114">
        <v>3.2811822568000002</v>
      </c>
      <c r="AD69" s="113">
        <v>2.6308913756000001</v>
      </c>
      <c r="AE69" s="113">
        <v>4.0922088619999997</v>
      </c>
      <c r="AF69" s="113">
        <v>0.1598938815</v>
      </c>
      <c r="AG69" s="116">
        <v>3.0522341095000001</v>
      </c>
      <c r="AH69" s="113">
        <v>2.5014476539000001</v>
      </c>
      <c r="AI69" s="113">
        <v>3.7242966267000002</v>
      </c>
      <c r="AJ69" s="113">
        <v>0.85351950610000005</v>
      </c>
      <c r="AK69" s="113">
        <v>0.68436219990000002</v>
      </c>
      <c r="AL69" s="113">
        <v>1.0644882891</v>
      </c>
      <c r="AM69" s="113">
        <v>0.53648107109999998</v>
      </c>
      <c r="AN69" s="113">
        <v>0.91046597250000005</v>
      </c>
      <c r="AO69" s="113">
        <v>0.67623868570000001</v>
      </c>
      <c r="AP69" s="113">
        <v>1.2258220426999999</v>
      </c>
      <c r="AQ69" s="113">
        <v>0.50718351620000002</v>
      </c>
      <c r="AR69" s="113">
        <v>0.90530389649999998</v>
      </c>
      <c r="AS69" s="113">
        <v>0.67470504890000005</v>
      </c>
      <c r="AT69" s="113">
        <v>1.2147161877999999</v>
      </c>
      <c r="AU69" s="115" t="s">
        <v>28</v>
      </c>
      <c r="AV69" s="115" t="s">
        <v>28</v>
      </c>
      <c r="AW69" s="115" t="s">
        <v>28</v>
      </c>
      <c r="AX69" s="115" t="s">
        <v>28</v>
      </c>
      <c r="AY69" s="115" t="s">
        <v>28</v>
      </c>
      <c r="AZ69" s="115" t="s">
        <v>28</v>
      </c>
      <c r="BA69" s="115" t="s">
        <v>28</v>
      </c>
      <c r="BB69" s="115" t="s">
        <v>28</v>
      </c>
      <c r="BC69" s="109" t="s">
        <v>28</v>
      </c>
      <c r="BD69" s="110">
        <v>101</v>
      </c>
      <c r="BE69" s="110">
        <v>101</v>
      </c>
      <c r="BF69" s="110">
        <v>97</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5" t="s">
        <v>28</v>
      </c>
      <c r="D70" s="119" t="s">
        <v>28</v>
      </c>
      <c r="E70" s="117" t="s">
        <v>28</v>
      </c>
      <c r="F70" s="107" t="s">
        <v>28</v>
      </c>
      <c r="G70" s="107" t="s">
        <v>28</v>
      </c>
      <c r="H70" s="107" t="s">
        <v>28</v>
      </c>
      <c r="I70" s="108" t="s">
        <v>28</v>
      </c>
      <c r="J70" s="107" t="s">
        <v>28</v>
      </c>
      <c r="K70" s="107" t="s">
        <v>28</v>
      </c>
      <c r="L70" s="107" t="s">
        <v>28</v>
      </c>
      <c r="M70" s="107" t="s">
        <v>28</v>
      </c>
      <c r="N70" s="107" t="s">
        <v>28</v>
      </c>
      <c r="O70" s="119">
        <v>9</v>
      </c>
      <c r="P70" s="119">
        <v>288</v>
      </c>
      <c r="Q70" s="117">
        <v>5.5396474566</v>
      </c>
      <c r="R70" s="107">
        <v>2.8615098019</v>
      </c>
      <c r="S70" s="107">
        <v>10.724301529</v>
      </c>
      <c r="T70" s="107">
        <v>0.28594949959999999</v>
      </c>
      <c r="U70" s="108">
        <v>3.125</v>
      </c>
      <c r="V70" s="107">
        <v>1.6259836487999999</v>
      </c>
      <c r="W70" s="107">
        <v>6.0059798307000003</v>
      </c>
      <c r="X70" s="107">
        <v>1.4328074132999999</v>
      </c>
      <c r="Y70" s="107">
        <v>0.74011793879999999</v>
      </c>
      <c r="Z70" s="107">
        <v>2.7737972232999999</v>
      </c>
      <c r="AA70" s="119"/>
      <c r="AB70" s="119"/>
      <c r="AC70" s="117"/>
      <c r="AD70" s="107"/>
      <c r="AE70" s="107"/>
      <c r="AF70" s="107"/>
      <c r="AG70" s="108"/>
      <c r="AH70" s="107"/>
      <c r="AI70" s="107"/>
      <c r="AJ70" s="107"/>
      <c r="AK70" s="107"/>
      <c r="AL70" s="107"/>
      <c r="AM70" s="107">
        <v>0.80297796799999999</v>
      </c>
      <c r="AN70" s="107">
        <v>0.88832223720000003</v>
      </c>
      <c r="AO70" s="107">
        <v>0.35039241059999998</v>
      </c>
      <c r="AP70" s="107">
        <v>2.2520932905</v>
      </c>
      <c r="AQ70" s="107">
        <v>0.45853180859999998</v>
      </c>
      <c r="AR70" s="107">
        <v>1.5151993344000001</v>
      </c>
      <c r="AS70" s="107">
        <v>0.5050033786</v>
      </c>
      <c r="AT70" s="107">
        <v>4.5461656695999997</v>
      </c>
      <c r="AU70" s="105" t="s">
        <v>28</v>
      </c>
      <c r="AV70" s="105" t="s">
        <v>28</v>
      </c>
      <c r="AW70" s="105" t="s">
        <v>28</v>
      </c>
      <c r="AX70" s="105" t="s">
        <v>28</v>
      </c>
      <c r="AY70" s="105" t="s">
        <v>28</v>
      </c>
      <c r="AZ70" s="105" t="s">
        <v>435</v>
      </c>
      <c r="BA70" s="105" t="s">
        <v>28</v>
      </c>
      <c r="BB70" s="105" t="s">
        <v>435</v>
      </c>
      <c r="BC70" s="111" t="s">
        <v>436</v>
      </c>
      <c r="BD70" s="112" t="s">
        <v>28</v>
      </c>
      <c r="BE70" s="112">
        <v>9</v>
      </c>
      <c r="BF70" s="112"/>
    </row>
    <row r="71" spans="1:93" x14ac:dyDescent="0.3">
      <c r="A71" s="10"/>
      <c r="B71" t="s">
        <v>185</v>
      </c>
      <c r="C71" s="105">
        <v>81</v>
      </c>
      <c r="D71" s="119">
        <v>2996</v>
      </c>
      <c r="E71" s="117">
        <v>4.6884807109000004</v>
      </c>
      <c r="F71" s="107">
        <v>3.6930978655</v>
      </c>
      <c r="G71" s="107">
        <v>5.9521442908999997</v>
      </c>
      <c r="H71" s="107">
        <v>0.50337204000000002</v>
      </c>
      <c r="I71" s="108">
        <v>2.7036048064</v>
      </c>
      <c r="J71" s="107">
        <v>2.1745292840000001</v>
      </c>
      <c r="K71" s="107">
        <v>3.3614074562999998</v>
      </c>
      <c r="L71" s="107">
        <v>1.0848917694</v>
      </c>
      <c r="M71" s="107">
        <v>0.85456499129999997</v>
      </c>
      <c r="N71" s="107">
        <v>1.3772974123999999</v>
      </c>
      <c r="O71" s="119">
        <v>102</v>
      </c>
      <c r="P71" s="119">
        <v>3475</v>
      </c>
      <c r="Q71" s="117">
        <v>4.6525981754999997</v>
      </c>
      <c r="R71" s="107">
        <v>3.7453665228999999</v>
      </c>
      <c r="S71" s="107">
        <v>5.7795864971000004</v>
      </c>
      <c r="T71" s="107">
        <v>9.4358880199999995E-2</v>
      </c>
      <c r="U71" s="108">
        <v>2.9352517986</v>
      </c>
      <c r="V71" s="107">
        <v>2.4174853513999999</v>
      </c>
      <c r="W71" s="107">
        <v>3.5639112006000002</v>
      </c>
      <c r="X71" s="107">
        <v>1.2033757037999999</v>
      </c>
      <c r="Y71" s="107">
        <v>0.96872390559999999</v>
      </c>
      <c r="Z71" s="107">
        <v>1.4948666759</v>
      </c>
      <c r="AA71" s="119">
        <v>70</v>
      </c>
      <c r="AB71" s="119">
        <v>3518</v>
      </c>
      <c r="AC71" s="117">
        <v>2.8884964724</v>
      </c>
      <c r="AD71" s="107">
        <v>2.2416842777000001</v>
      </c>
      <c r="AE71" s="107">
        <v>3.7219388805000002</v>
      </c>
      <c r="AF71" s="107">
        <v>2.7102258800000001E-2</v>
      </c>
      <c r="AG71" s="108">
        <v>1.989766913</v>
      </c>
      <c r="AH71" s="107">
        <v>1.5742154166</v>
      </c>
      <c r="AI71" s="107">
        <v>2.5150130828999999</v>
      </c>
      <c r="AJ71" s="107">
        <v>0.75137188050000003</v>
      </c>
      <c r="AK71" s="107">
        <v>0.58311946969999995</v>
      </c>
      <c r="AL71" s="107">
        <v>0.9681715877</v>
      </c>
      <c r="AM71" s="107">
        <v>3.7766748000000001E-3</v>
      </c>
      <c r="AN71" s="107">
        <v>0.62083514699999998</v>
      </c>
      <c r="AO71" s="107">
        <v>0.44965309819999999</v>
      </c>
      <c r="AP71" s="107">
        <v>0.85718586460000001</v>
      </c>
      <c r="AQ71" s="107">
        <v>0.96139155769999995</v>
      </c>
      <c r="AR71" s="107">
        <v>0.99234666029999996</v>
      </c>
      <c r="AS71" s="107">
        <v>0.72705716119999997</v>
      </c>
      <c r="AT71" s="107">
        <v>1.3544353138</v>
      </c>
      <c r="AU71" s="105" t="s">
        <v>28</v>
      </c>
      <c r="AV71" s="105" t="s">
        <v>28</v>
      </c>
      <c r="AW71" s="105" t="s">
        <v>28</v>
      </c>
      <c r="AX71" s="105" t="s">
        <v>28</v>
      </c>
      <c r="AY71" s="105" t="s">
        <v>231</v>
      </c>
      <c r="AZ71" s="105" t="s">
        <v>28</v>
      </c>
      <c r="BA71" s="105" t="s">
        <v>28</v>
      </c>
      <c r="BB71" s="105" t="s">
        <v>28</v>
      </c>
      <c r="BC71" s="111" t="s">
        <v>446</v>
      </c>
      <c r="BD71" s="112">
        <v>81</v>
      </c>
      <c r="BE71" s="112">
        <v>102</v>
      </c>
      <c r="BF71" s="112">
        <v>70</v>
      </c>
    </row>
    <row r="72" spans="1:93" x14ac:dyDescent="0.3">
      <c r="A72" s="10"/>
      <c r="B72" t="s">
        <v>186</v>
      </c>
      <c r="C72" s="105">
        <v>85</v>
      </c>
      <c r="D72" s="119">
        <v>3172</v>
      </c>
      <c r="E72" s="117">
        <v>3.6860708415999999</v>
      </c>
      <c r="F72" s="107">
        <v>2.921244357</v>
      </c>
      <c r="G72" s="107">
        <v>4.6511406062000002</v>
      </c>
      <c r="H72" s="107">
        <v>0.1800395628</v>
      </c>
      <c r="I72" s="108">
        <v>2.6796973517999998</v>
      </c>
      <c r="J72" s="107">
        <v>2.1665064026</v>
      </c>
      <c r="K72" s="107">
        <v>3.3144503467000002</v>
      </c>
      <c r="L72" s="107">
        <v>0.85293897190000001</v>
      </c>
      <c r="M72" s="107">
        <v>0.67596182100000002</v>
      </c>
      <c r="N72" s="107">
        <v>1.0762514497</v>
      </c>
      <c r="O72" s="119">
        <v>77</v>
      </c>
      <c r="P72" s="119">
        <v>3314</v>
      </c>
      <c r="Q72" s="117">
        <v>2.9293228235000002</v>
      </c>
      <c r="R72" s="107">
        <v>2.2971013884999998</v>
      </c>
      <c r="S72" s="107">
        <v>3.7355478722000002</v>
      </c>
      <c r="T72" s="107">
        <v>2.5267502599999998E-2</v>
      </c>
      <c r="U72" s="108">
        <v>2.3234761616999999</v>
      </c>
      <c r="V72" s="107">
        <v>1.8583811965000001</v>
      </c>
      <c r="W72" s="107">
        <v>2.9049699191</v>
      </c>
      <c r="X72" s="107">
        <v>0.75765750259999998</v>
      </c>
      <c r="Y72" s="107">
        <v>0.59413598509999999</v>
      </c>
      <c r="Z72" s="107">
        <v>0.96618435130000002</v>
      </c>
      <c r="AA72" s="119">
        <v>91</v>
      </c>
      <c r="AB72" s="119">
        <v>3477</v>
      </c>
      <c r="AC72" s="117">
        <v>3.0113229669999999</v>
      </c>
      <c r="AD72" s="107">
        <v>2.3994692121000001</v>
      </c>
      <c r="AE72" s="107">
        <v>3.7791966513999999</v>
      </c>
      <c r="AF72" s="107">
        <v>3.5087790399999999E-2</v>
      </c>
      <c r="AG72" s="108">
        <v>2.6171987345000001</v>
      </c>
      <c r="AH72" s="107">
        <v>2.1311132759999998</v>
      </c>
      <c r="AI72" s="107">
        <v>3.2141553868999999</v>
      </c>
      <c r="AJ72" s="107">
        <v>0.78332219619999999</v>
      </c>
      <c r="AK72" s="107">
        <v>0.62416337060000004</v>
      </c>
      <c r="AL72" s="107">
        <v>0.98306579969999996</v>
      </c>
      <c r="AM72" s="107">
        <v>0.86639776879999997</v>
      </c>
      <c r="AN72" s="107">
        <v>1.0279928668</v>
      </c>
      <c r="AO72" s="107">
        <v>0.74525384859999999</v>
      </c>
      <c r="AP72" s="107">
        <v>1.4179991638</v>
      </c>
      <c r="AQ72" s="107">
        <v>0.16649036510000001</v>
      </c>
      <c r="AR72" s="107">
        <v>0.79470063089999998</v>
      </c>
      <c r="AS72" s="107">
        <v>0.57389433980000004</v>
      </c>
      <c r="AT72" s="107">
        <v>1.1004623134</v>
      </c>
      <c r="AU72" s="105" t="s">
        <v>28</v>
      </c>
      <c r="AV72" s="105" t="s">
        <v>28</v>
      </c>
      <c r="AW72" s="105" t="s">
        <v>28</v>
      </c>
      <c r="AX72" s="105" t="s">
        <v>28</v>
      </c>
      <c r="AY72" s="105" t="s">
        <v>28</v>
      </c>
      <c r="AZ72" s="105" t="s">
        <v>28</v>
      </c>
      <c r="BA72" s="105" t="s">
        <v>28</v>
      </c>
      <c r="BB72" s="105" t="s">
        <v>28</v>
      </c>
      <c r="BC72" s="111" t="s">
        <v>28</v>
      </c>
      <c r="BD72" s="112">
        <v>85</v>
      </c>
      <c r="BE72" s="112">
        <v>77</v>
      </c>
      <c r="BF72" s="112">
        <v>91</v>
      </c>
    </row>
    <row r="73" spans="1:93" x14ac:dyDescent="0.3">
      <c r="A73" s="10"/>
      <c r="B73" t="s">
        <v>188</v>
      </c>
      <c r="C73" s="105" t="s">
        <v>28</v>
      </c>
      <c r="D73" s="119" t="s">
        <v>28</v>
      </c>
      <c r="E73" s="117" t="s">
        <v>28</v>
      </c>
      <c r="F73" s="107" t="s">
        <v>28</v>
      </c>
      <c r="G73" s="107" t="s">
        <v>28</v>
      </c>
      <c r="H73" s="107" t="s">
        <v>28</v>
      </c>
      <c r="I73" s="108" t="s">
        <v>28</v>
      </c>
      <c r="J73" s="107" t="s">
        <v>28</v>
      </c>
      <c r="K73" s="107" t="s">
        <v>28</v>
      </c>
      <c r="L73" s="107" t="s">
        <v>28</v>
      </c>
      <c r="M73" s="107" t="s">
        <v>28</v>
      </c>
      <c r="N73" s="107" t="s">
        <v>28</v>
      </c>
      <c r="O73" s="119">
        <v>10</v>
      </c>
      <c r="P73" s="119">
        <v>289</v>
      </c>
      <c r="Q73" s="117">
        <v>4.8733028885999996</v>
      </c>
      <c r="R73" s="107">
        <v>2.6015862024</v>
      </c>
      <c r="S73" s="107">
        <v>9.1286927268000007</v>
      </c>
      <c r="T73" s="107">
        <v>0.4697828416</v>
      </c>
      <c r="U73" s="108">
        <v>3.4602076125000001</v>
      </c>
      <c r="V73" s="107">
        <v>1.8617810039</v>
      </c>
      <c r="W73" s="107">
        <v>6.4309586875000004</v>
      </c>
      <c r="X73" s="107">
        <v>1.2604600854000001</v>
      </c>
      <c r="Y73" s="107">
        <v>0.67288975090000003</v>
      </c>
      <c r="Z73" s="107">
        <v>2.3610994590000001</v>
      </c>
      <c r="AA73" s="119">
        <v>14</v>
      </c>
      <c r="AB73" s="119">
        <v>358</v>
      </c>
      <c r="AC73" s="117">
        <v>5.1186033688999997</v>
      </c>
      <c r="AD73" s="107">
        <v>3.0046577980000002</v>
      </c>
      <c r="AE73" s="107">
        <v>8.7198284162000004</v>
      </c>
      <c r="AF73" s="107">
        <v>0.2921965326</v>
      </c>
      <c r="AG73" s="108">
        <v>3.9106145251000002</v>
      </c>
      <c r="AH73" s="107">
        <v>2.3160707801</v>
      </c>
      <c r="AI73" s="107">
        <v>6.6029527662999996</v>
      </c>
      <c r="AJ73" s="107">
        <v>1.3314797769</v>
      </c>
      <c r="AK73" s="107">
        <v>0.78158841509999999</v>
      </c>
      <c r="AL73" s="107">
        <v>2.2682506062000001</v>
      </c>
      <c r="AM73" s="107">
        <v>0.90642334830000004</v>
      </c>
      <c r="AN73" s="107">
        <v>1.0503355702999999</v>
      </c>
      <c r="AO73" s="107">
        <v>0.46314700920000001</v>
      </c>
      <c r="AP73" s="107">
        <v>2.3819754602000001</v>
      </c>
      <c r="AQ73" s="107">
        <v>0.20306015820000001</v>
      </c>
      <c r="AR73" s="107">
        <v>2.1306022039000001</v>
      </c>
      <c r="AS73" s="107">
        <v>0.66478198079999995</v>
      </c>
      <c r="AT73" s="107">
        <v>6.8285030019999997</v>
      </c>
      <c r="AU73" s="105" t="s">
        <v>28</v>
      </c>
      <c r="AV73" s="105" t="s">
        <v>28</v>
      </c>
      <c r="AW73" s="105" t="s">
        <v>28</v>
      </c>
      <c r="AX73" s="105" t="s">
        <v>28</v>
      </c>
      <c r="AY73" s="105" t="s">
        <v>28</v>
      </c>
      <c r="AZ73" s="105" t="s">
        <v>435</v>
      </c>
      <c r="BA73" s="105" t="s">
        <v>28</v>
      </c>
      <c r="BB73" s="105" t="s">
        <v>28</v>
      </c>
      <c r="BC73" s="111" t="s">
        <v>436</v>
      </c>
      <c r="BD73" s="112" t="s">
        <v>28</v>
      </c>
      <c r="BE73" s="112">
        <v>10</v>
      </c>
      <c r="BF73" s="112">
        <v>14</v>
      </c>
    </row>
    <row r="74" spans="1:93" x14ac:dyDescent="0.3">
      <c r="A74" s="10"/>
      <c r="B74" t="s">
        <v>187</v>
      </c>
      <c r="C74" s="105">
        <v>7</v>
      </c>
      <c r="D74" s="119">
        <v>353</v>
      </c>
      <c r="E74" s="117">
        <v>2.8659428255999999</v>
      </c>
      <c r="F74" s="107">
        <v>1.3568324414999999</v>
      </c>
      <c r="G74" s="107">
        <v>6.0535317615000004</v>
      </c>
      <c r="H74" s="107">
        <v>0.28166126860000001</v>
      </c>
      <c r="I74" s="108">
        <v>1.9830028329</v>
      </c>
      <c r="J74" s="107">
        <v>0.94536472230000002</v>
      </c>
      <c r="K74" s="107">
        <v>4.1595588901999996</v>
      </c>
      <c r="L74" s="107">
        <v>0.66316531400000001</v>
      </c>
      <c r="M74" s="107">
        <v>0.31396446709999998</v>
      </c>
      <c r="N74" s="107">
        <v>1.4007579829000001</v>
      </c>
      <c r="O74" s="119" t="s">
        <v>28</v>
      </c>
      <c r="P74" s="119" t="s">
        <v>28</v>
      </c>
      <c r="Q74" s="117" t="s">
        <v>28</v>
      </c>
      <c r="R74" s="107" t="s">
        <v>28</v>
      </c>
      <c r="S74" s="107" t="s">
        <v>28</v>
      </c>
      <c r="T74" s="107" t="s">
        <v>28</v>
      </c>
      <c r="U74" s="108" t="s">
        <v>28</v>
      </c>
      <c r="V74" s="107" t="s">
        <v>28</v>
      </c>
      <c r="W74" s="107" t="s">
        <v>28</v>
      </c>
      <c r="X74" s="107" t="s">
        <v>28</v>
      </c>
      <c r="Y74" s="107" t="s">
        <v>28</v>
      </c>
      <c r="Z74" s="107" t="s">
        <v>28</v>
      </c>
      <c r="AA74" s="119">
        <v>11</v>
      </c>
      <c r="AB74" s="119">
        <v>356</v>
      </c>
      <c r="AC74" s="117">
        <v>3.7300912130000001</v>
      </c>
      <c r="AD74" s="107">
        <v>2.0478423867000002</v>
      </c>
      <c r="AE74" s="107">
        <v>6.7942633413999998</v>
      </c>
      <c r="AF74" s="107">
        <v>0.9214777207</v>
      </c>
      <c r="AG74" s="108">
        <v>3.0898876404000002</v>
      </c>
      <c r="AH74" s="107">
        <v>1.7111802748</v>
      </c>
      <c r="AI74" s="107">
        <v>5.5794271188</v>
      </c>
      <c r="AJ74" s="107">
        <v>0.97029221809999999</v>
      </c>
      <c r="AK74" s="107">
        <v>0.53269623129999999</v>
      </c>
      <c r="AL74" s="107">
        <v>1.7673618340999999</v>
      </c>
      <c r="AM74" s="107">
        <v>0.22315159640000001</v>
      </c>
      <c r="AN74" s="107">
        <v>1.9363309816000001</v>
      </c>
      <c r="AO74" s="107">
        <v>0.66873498590000002</v>
      </c>
      <c r="AP74" s="107">
        <v>5.6066719239999996</v>
      </c>
      <c r="AQ74" s="107">
        <v>0.4995659798</v>
      </c>
      <c r="AR74" s="107">
        <v>0.67215949119999996</v>
      </c>
      <c r="AS74" s="107">
        <v>0.2121487816</v>
      </c>
      <c r="AT74" s="107">
        <v>2.1296298671999998</v>
      </c>
      <c r="AU74" s="105" t="s">
        <v>28</v>
      </c>
      <c r="AV74" s="105" t="s">
        <v>28</v>
      </c>
      <c r="AW74" s="105" t="s">
        <v>28</v>
      </c>
      <c r="AX74" s="105" t="s">
        <v>28</v>
      </c>
      <c r="AY74" s="105" t="s">
        <v>28</v>
      </c>
      <c r="AZ74" s="105" t="s">
        <v>28</v>
      </c>
      <c r="BA74" s="105" t="s">
        <v>435</v>
      </c>
      <c r="BB74" s="105" t="s">
        <v>28</v>
      </c>
      <c r="BC74" s="111" t="s">
        <v>436</v>
      </c>
      <c r="BD74" s="112">
        <v>7</v>
      </c>
      <c r="BE74" s="112" t="s">
        <v>28</v>
      </c>
      <c r="BF74" s="112">
        <v>11</v>
      </c>
    </row>
    <row r="75" spans="1:93" x14ac:dyDescent="0.3">
      <c r="A75" s="10"/>
      <c r="B75" t="s">
        <v>189</v>
      </c>
      <c r="C75" s="105">
        <v>7</v>
      </c>
      <c r="D75" s="119">
        <v>338</v>
      </c>
      <c r="E75" s="117">
        <v>3.1094305170999998</v>
      </c>
      <c r="F75" s="107">
        <v>1.4724705410000001</v>
      </c>
      <c r="G75" s="107">
        <v>6.5662149913999999</v>
      </c>
      <c r="H75" s="107">
        <v>0.38805849539999998</v>
      </c>
      <c r="I75" s="108">
        <v>2.0710059171999999</v>
      </c>
      <c r="J75" s="107">
        <v>0.98731877800000001</v>
      </c>
      <c r="K75" s="107">
        <v>4.3441546988999997</v>
      </c>
      <c r="L75" s="107">
        <v>0.71950718869999997</v>
      </c>
      <c r="M75" s="107">
        <v>0.34072256429999997</v>
      </c>
      <c r="N75" s="107">
        <v>1.5193904036999999</v>
      </c>
      <c r="O75" s="119">
        <v>12</v>
      </c>
      <c r="P75" s="119">
        <v>403</v>
      </c>
      <c r="Q75" s="117">
        <v>4.3607635557000002</v>
      </c>
      <c r="R75" s="107">
        <v>2.4562762466999999</v>
      </c>
      <c r="S75" s="107">
        <v>7.7419055834000003</v>
      </c>
      <c r="T75" s="107">
        <v>0.68110906280000005</v>
      </c>
      <c r="U75" s="108">
        <v>2.9776674937999998</v>
      </c>
      <c r="V75" s="107">
        <v>1.6910462273</v>
      </c>
      <c r="W75" s="107">
        <v>5.2432059871999996</v>
      </c>
      <c r="X75" s="107">
        <v>1.1278938595000001</v>
      </c>
      <c r="Y75" s="107">
        <v>0.63530591849999996</v>
      </c>
      <c r="Z75" s="107">
        <v>2.0024125722999999</v>
      </c>
      <c r="AA75" s="119">
        <v>16</v>
      </c>
      <c r="AB75" s="119">
        <v>387</v>
      </c>
      <c r="AC75" s="117">
        <v>5.7041500078</v>
      </c>
      <c r="AD75" s="107">
        <v>3.4608679538999998</v>
      </c>
      <c r="AE75" s="107">
        <v>9.4014934246999999</v>
      </c>
      <c r="AF75" s="107">
        <v>0.12166469639999999</v>
      </c>
      <c r="AG75" s="108">
        <v>4.1343669251000001</v>
      </c>
      <c r="AH75" s="107">
        <v>2.5328451068</v>
      </c>
      <c r="AI75" s="107">
        <v>6.7485334279</v>
      </c>
      <c r="AJ75" s="107">
        <v>1.4837954482</v>
      </c>
      <c r="AK75" s="107">
        <v>0.90026035599999998</v>
      </c>
      <c r="AL75" s="107">
        <v>2.4455691262000001</v>
      </c>
      <c r="AM75" s="107">
        <v>0.48642960070000002</v>
      </c>
      <c r="AN75" s="107">
        <v>1.3080622086</v>
      </c>
      <c r="AO75" s="107">
        <v>0.61404126530000003</v>
      </c>
      <c r="AP75" s="107">
        <v>2.7865012307999999</v>
      </c>
      <c r="AQ75" s="107">
        <v>0.48004541439999998</v>
      </c>
      <c r="AR75" s="107">
        <v>1.4024315809000001</v>
      </c>
      <c r="AS75" s="107">
        <v>0.54859037960000001</v>
      </c>
      <c r="AT75" s="107">
        <v>3.5852147835000001</v>
      </c>
      <c r="AU75" s="105" t="s">
        <v>28</v>
      </c>
      <c r="AV75" s="105" t="s">
        <v>28</v>
      </c>
      <c r="AW75" s="105" t="s">
        <v>28</v>
      </c>
      <c r="AX75" s="105" t="s">
        <v>28</v>
      </c>
      <c r="AY75" s="105" t="s">
        <v>28</v>
      </c>
      <c r="AZ75" s="105" t="s">
        <v>28</v>
      </c>
      <c r="BA75" s="105" t="s">
        <v>28</v>
      </c>
      <c r="BB75" s="105" t="s">
        <v>28</v>
      </c>
      <c r="BC75" s="111" t="s">
        <v>28</v>
      </c>
      <c r="BD75" s="112">
        <v>7</v>
      </c>
      <c r="BE75" s="112">
        <v>12</v>
      </c>
      <c r="BF75" s="112">
        <v>16</v>
      </c>
      <c r="BQ75" s="52"/>
      <c r="CC75" s="4"/>
      <c r="CO75" s="4"/>
    </row>
    <row r="76" spans="1:93" x14ac:dyDescent="0.3">
      <c r="A76" s="10"/>
      <c r="B76" t="s">
        <v>190</v>
      </c>
      <c r="C76" s="105">
        <v>29</v>
      </c>
      <c r="D76" s="119">
        <v>683</v>
      </c>
      <c r="E76" s="117">
        <v>6.3968113539999996</v>
      </c>
      <c r="F76" s="107">
        <v>4.3899329005999999</v>
      </c>
      <c r="G76" s="107">
        <v>9.3211437226000005</v>
      </c>
      <c r="H76" s="107">
        <v>4.1189013199999999E-2</v>
      </c>
      <c r="I76" s="108">
        <v>4.2459736457000004</v>
      </c>
      <c r="J76" s="107">
        <v>2.9506190077999999</v>
      </c>
      <c r="K76" s="107">
        <v>6.1100034103</v>
      </c>
      <c r="L76" s="107">
        <v>1.4801912209999999</v>
      </c>
      <c r="M76" s="107">
        <v>1.0158092493999999</v>
      </c>
      <c r="N76" s="107">
        <v>2.1568675929999999</v>
      </c>
      <c r="O76" s="119">
        <v>30</v>
      </c>
      <c r="P76" s="119">
        <v>859</v>
      </c>
      <c r="Q76" s="117">
        <v>5.5030030701000001</v>
      </c>
      <c r="R76" s="107">
        <v>3.7983123870000002</v>
      </c>
      <c r="S76" s="107">
        <v>7.9727625596999996</v>
      </c>
      <c r="T76" s="107">
        <v>6.2015108800000003E-2</v>
      </c>
      <c r="U76" s="108">
        <v>3.4924330616999999</v>
      </c>
      <c r="V76" s="107">
        <v>2.4418594455</v>
      </c>
      <c r="W76" s="107">
        <v>4.9950003112000001</v>
      </c>
      <c r="X76" s="107">
        <v>1.4233294909</v>
      </c>
      <c r="Y76" s="107">
        <v>0.98241813919999998</v>
      </c>
      <c r="Z76" s="107">
        <v>2.0621227957000001</v>
      </c>
      <c r="AA76" s="119">
        <v>27</v>
      </c>
      <c r="AB76" s="119">
        <v>999</v>
      </c>
      <c r="AC76" s="117">
        <v>3.9926365053000001</v>
      </c>
      <c r="AD76" s="107">
        <v>2.7041078751000001</v>
      </c>
      <c r="AE76" s="107">
        <v>5.8951591430999999</v>
      </c>
      <c r="AF76" s="107">
        <v>0.84897280909999995</v>
      </c>
      <c r="AG76" s="108">
        <v>2.7027027026999999</v>
      </c>
      <c r="AH76" s="107">
        <v>1.8534653122</v>
      </c>
      <c r="AI76" s="107">
        <v>3.9410513114999999</v>
      </c>
      <c r="AJ76" s="107">
        <v>1.0385869700000001</v>
      </c>
      <c r="AK76" s="107">
        <v>0.70340768580000002</v>
      </c>
      <c r="AL76" s="107">
        <v>1.5334818143</v>
      </c>
      <c r="AM76" s="107">
        <v>0.2363747843</v>
      </c>
      <c r="AN76" s="107">
        <v>0.72553775720000002</v>
      </c>
      <c r="AO76" s="107">
        <v>0.4265981184</v>
      </c>
      <c r="AP76" s="107">
        <v>1.2339600539</v>
      </c>
      <c r="AQ76" s="107">
        <v>0.57162789520000001</v>
      </c>
      <c r="AR76" s="107">
        <v>0.86027283990000003</v>
      </c>
      <c r="AS76" s="107">
        <v>0.51068661770000001</v>
      </c>
      <c r="AT76" s="107">
        <v>1.4491653658999999</v>
      </c>
      <c r="AU76" s="105" t="s">
        <v>28</v>
      </c>
      <c r="AV76" s="105" t="s">
        <v>28</v>
      </c>
      <c r="AW76" s="105" t="s">
        <v>28</v>
      </c>
      <c r="AX76" s="105" t="s">
        <v>28</v>
      </c>
      <c r="AY76" s="105" t="s">
        <v>28</v>
      </c>
      <c r="AZ76" s="105" t="s">
        <v>28</v>
      </c>
      <c r="BA76" s="105" t="s">
        <v>28</v>
      </c>
      <c r="BB76" s="105" t="s">
        <v>28</v>
      </c>
      <c r="BC76" s="111" t="s">
        <v>28</v>
      </c>
      <c r="BD76" s="112">
        <v>29</v>
      </c>
      <c r="BE76" s="112">
        <v>30</v>
      </c>
      <c r="BF76" s="112">
        <v>27</v>
      </c>
      <c r="BQ76" s="52"/>
      <c r="CC76" s="4"/>
      <c r="CO76" s="4"/>
    </row>
    <row r="77" spans="1:93" x14ac:dyDescent="0.3">
      <c r="A77" s="10"/>
      <c r="B77" t="s">
        <v>193</v>
      </c>
      <c r="C77" s="105">
        <v>21</v>
      </c>
      <c r="D77" s="119">
        <v>875</v>
      </c>
      <c r="E77" s="117">
        <v>3.7139031579999999</v>
      </c>
      <c r="F77" s="107">
        <v>2.3943936443</v>
      </c>
      <c r="G77" s="107">
        <v>5.7605718677000004</v>
      </c>
      <c r="H77" s="107">
        <v>0.49862097960000001</v>
      </c>
      <c r="I77" s="108">
        <v>2.4</v>
      </c>
      <c r="J77" s="107">
        <v>1.5648180132</v>
      </c>
      <c r="K77" s="107">
        <v>3.6809392220000001</v>
      </c>
      <c r="L77" s="107">
        <v>0.85937923540000005</v>
      </c>
      <c r="M77" s="107">
        <v>0.5540511132</v>
      </c>
      <c r="N77" s="107">
        <v>1.3329684798999999</v>
      </c>
      <c r="O77" s="119">
        <v>37</v>
      </c>
      <c r="P77" s="119">
        <v>1056</v>
      </c>
      <c r="Q77" s="117">
        <v>5.5446978574000001</v>
      </c>
      <c r="R77" s="107">
        <v>3.9586197626000001</v>
      </c>
      <c r="S77" s="107">
        <v>7.7662610137000003</v>
      </c>
      <c r="T77" s="107">
        <v>3.5972061700000002E-2</v>
      </c>
      <c r="U77" s="108">
        <v>3.5037878787999999</v>
      </c>
      <c r="V77" s="107">
        <v>2.5386400902999999</v>
      </c>
      <c r="W77" s="107">
        <v>4.8358684423999998</v>
      </c>
      <c r="X77" s="107">
        <v>1.4341136791</v>
      </c>
      <c r="Y77" s="107">
        <v>1.0238809937</v>
      </c>
      <c r="Z77" s="107">
        <v>2.0087120058000001</v>
      </c>
      <c r="AA77" s="119">
        <v>35</v>
      </c>
      <c r="AB77" s="119">
        <v>1237</v>
      </c>
      <c r="AC77" s="117">
        <v>4.1004145450999996</v>
      </c>
      <c r="AD77" s="107">
        <v>2.9015514698999998</v>
      </c>
      <c r="AE77" s="107">
        <v>5.7946238816999998</v>
      </c>
      <c r="AF77" s="107">
        <v>0.7147228082</v>
      </c>
      <c r="AG77" s="108">
        <v>2.8294260307000001</v>
      </c>
      <c r="AH77" s="107">
        <v>2.0315102764000001</v>
      </c>
      <c r="AI77" s="107">
        <v>3.9407389450000001</v>
      </c>
      <c r="AJ77" s="107">
        <v>1.0666227973</v>
      </c>
      <c r="AK77" s="107">
        <v>0.75476781959999995</v>
      </c>
      <c r="AL77" s="107">
        <v>1.5073300190000001</v>
      </c>
      <c r="AM77" s="107">
        <v>0.21333515719999999</v>
      </c>
      <c r="AN77" s="107">
        <v>0.73951992529999999</v>
      </c>
      <c r="AO77" s="107">
        <v>0.45978005599999999</v>
      </c>
      <c r="AP77" s="107">
        <v>1.1894594222999999</v>
      </c>
      <c r="AQ77" s="107">
        <v>0.15084315549999999</v>
      </c>
      <c r="AR77" s="107">
        <v>1.4929570378000001</v>
      </c>
      <c r="AS77" s="107">
        <v>0.86414497840000004</v>
      </c>
      <c r="AT77" s="107">
        <v>2.5793365377000002</v>
      </c>
      <c r="AU77" s="105" t="s">
        <v>28</v>
      </c>
      <c r="AV77" s="105" t="s">
        <v>28</v>
      </c>
      <c r="AW77" s="105" t="s">
        <v>28</v>
      </c>
      <c r="AX77" s="105" t="s">
        <v>28</v>
      </c>
      <c r="AY77" s="105" t="s">
        <v>28</v>
      </c>
      <c r="AZ77" s="105" t="s">
        <v>28</v>
      </c>
      <c r="BA77" s="105" t="s">
        <v>28</v>
      </c>
      <c r="BB77" s="105" t="s">
        <v>28</v>
      </c>
      <c r="BC77" s="111" t="s">
        <v>28</v>
      </c>
      <c r="BD77" s="112">
        <v>21</v>
      </c>
      <c r="BE77" s="112">
        <v>37</v>
      </c>
      <c r="BF77" s="112">
        <v>35</v>
      </c>
    </row>
    <row r="78" spans="1:93" x14ac:dyDescent="0.3">
      <c r="A78" s="10"/>
      <c r="B78" t="s">
        <v>191</v>
      </c>
      <c r="C78" s="105">
        <v>19</v>
      </c>
      <c r="D78" s="119">
        <v>626</v>
      </c>
      <c r="E78" s="117">
        <v>4.7051430573999999</v>
      </c>
      <c r="F78" s="107">
        <v>2.9706229041999999</v>
      </c>
      <c r="G78" s="107">
        <v>7.4524340196000001</v>
      </c>
      <c r="H78" s="107">
        <v>0.71707049519999999</v>
      </c>
      <c r="I78" s="108">
        <v>3.0351437699999999</v>
      </c>
      <c r="J78" s="107">
        <v>1.9359772121000001</v>
      </c>
      <c r="K78" s="107">
        <v>4.7583709387999997</v>
      </c>
      <c r="L78" s="107">
        <v>1.0887473558</v>
      </c>
      <c r="M78" s="107">
        <v>0.68738777809999996</v>
      </c>
      <c r="N78" s="107">
        <v>1.7244572023</v>
      </c>
      <c r="O78" s="119">
        <v>16</v>
      </c>
      <c r="P78" s="119">
        <v>721</v>
      </c>
      <c r="Q78" s="117">
        <v>3.5867956365999998</v>
      </c>
      <c r="R78" s="107">
        <v>2.1751162833</v>
      </c>
      <c r="S78" s="107">
        <v>5.9146736370999999</v>
      </c>
      <c r="T78" s="107">
        <v>0.76873409810000004</v>
      </c>
      <c r="U78" s="108">
        <v>2.2191400832000001</v>
      </c>
      <c r="V78" s="107">
        <v>1.3595160282000001</v>
      </c>
      <c r="W78" s="107">
        <v>3.6223057373000001</v>
      </c>
      <c r="X78" s="107">
        <v>0.92771018709999997</v>
      </c>
      <c r="Y78" s="107">
        <v>0.5625850309</v>
      </c>
      <c r="Z78" s="107">
        <v>1.5298064184</v>
      </c>
      <c r="AA78" s="119">
        <v>24</v>
      </c>
      <c r="AB78" s="119">
        <v>833</v>
      </c>
      <c r="AC78" s="117">
        <v>4.3691544872000003</v>
      </c>
      <c r="AD78" s="107">
        <v>2.8929369035999999</v>
      </c>
      <c r="AE78" s="107">
        <v>6.5986613498000004</v>
      </c>
      <c r="AF78" s="107">
        <v>0.54293473309999996</v>
      </c>
      <c r="AG78" s="108">
        <v>2.8811524610000001</v>
      </c>
      <c r="AH78" s="107">
        <v>1.9311475296</v>
      </c>
      <c r="AI78" s="107">
        <v>4.2985009566999999</v>
      </c>
      <c r="AJ78" s="107">
        <v>1.1365289363</v>
      </c>
      <c r="AK78" s="107">
        <v>0.75252695030000005</v>
      </c>
      <c r="AL78" s="107">
        <v>1.7164807485</v>
      </c>
      <c r="AM78" s="107">
        <v>0.54727968660000004</v>
      </c>
      <c r="AN78" s="107">
        <v>1.2181219478</v>
      </c>
      <c r="AO78" s="107">
        <v>0.64066233890000002</v>
      </c>
      <c r="AP78" s="107">
        <v>2.3160735218999999</v>
      </c>
      <c r="AQ78" s="107">
        <v>0.43007268259999998</v>
      </c>
      <c r="AR78" s="107">
        <v>0.76231383249999995</v>
      </c>
      <c r="AS78" s="107">
        <v>0.38847760059999997</v>
      </c>
      <c r="AT78" s="107">
        <v>1.4958967474</v>
      </c>
      <c r="AU78" s="105" t="s">
        <v>28</v>
      </c>
      <c r="AV78" s="105" t="s">
        <v>28</v>
      </c>
      <c r="AW78" s="105" t="s">
        <v>28</v>
      </c>
      <c r="AX78" s="105" t="s">
        <v>28</v>
      </c>
      <c r="AY78" s="105" t="s">
        <v>28</v>
      </c>
      <c r="AZ78" s="105" t="s">
        <v>28</v>
      </c>
      <c r="BA78" s="105" t="s">
        <v>28</v>
      </c>
      <c r="BB78" s="105" t="s">
        <v>28</v>
      </c>
      <c r="BC78" s="111" t="s">
        <v>28</v>
      </c>
      <c r="BD78" s="112">
        <v>19</v>
      </c>
      <c r="BE78" s="112">
        <v>16</v>
      </c>
      <c r="BF78" s="112">
        <v>24</v>
      </c>
      <c r="BQ78" s="52"/>
      <c r="CO78" s="4"/>
    </row>
    <row r="79" spans="1:93" x14ac:dyDescent="0.3">
      <c r="A79" s="10"/>
      <c r="B79" t="s">
        <v>192</v>
      </c>
      <c r="C79" s="105">
        <v>11</v>
      </c>
      <c r="D79" s="119">
        <v>561</v>
      </c>
      <c r="E79" s="117">
        <v>2.4547791218000001</v>
      </c>
      <c r="F79" s="107">
        <v>1.3484441246000001</v>
      </c>
      <c r="G79" s="107">
        <v>4.4688099618999999</v>
      </c>
      <c r="H79" s="107">
        <v>6.4257947800000006E-2</v>
      </c>
      <c r="I79" s="108">
        <v>1.9607843137000001</v>
      </c>
      <c r="J79" s="107">
        <v>1.0858826699999999</v>
      </c>
      <c r="K79" s="107">
        <v>3.5405990271999999</v>
      </c>
      <c r="L79" s="107">
        <v>0.56802402080000003</v>
      </c>
      <c r="M79" s="107">
        <v>0.31202345120000002</v>
      </c>
      <c r="N79" s="107">
        <v>1.0340610201</v>
      </c>
      <c r="O79" s="119">
        <v>17</v>
      </c>
      <c r="P79" s="119">
        <v>667</v>
      </c>
      <c r="Q79" s="117">
        <v>3.3840702512999998</v>
      </c>
      <c r="R79" s="107">
        <v>2.0828999754000002</v>
      </c>
      <c r="S79" s="107">
        <v>5.4980707671999998</v>
      </c>
      <c r="T79" s="107">
        <v>0.59058091700000004</v>
      </c>
      <c r="U79" s="108">
        <v>2.5487256372</v>
      </c>
      <c r="V79" s="107">
        <v>1.5844421572</v>
      </c>
      <c r="W79" s="107">
        <v>4.099867164</v>
      </c>
      <c r="X79" s="107">
        <v>0.87527608589999994</v>
      </c>
      <c r="Y79" s="107">
        <v>0.53873365579999999</v>
      </c>
      <c r="Z79" s="107">
        <v>1.4220537707000001</v>
      </c>
      <c r="AA79" s="119">
        <v>18</v>
      </c>
      <c r="AB79" s="119">
        <v>785</v>
      </c>
      <c r="AC79" s="117">
        <v>3.0462597447999999</v>
      </c>
      <c r="AD79" s="107">
        <v>1.9007890788999999</v>
      </c>
      <c r="AE79" s="107">
        <v>4.8820242794000004</v>
      </c>
      <c r="AF79" s="107">
        <v>0.33359091480000003</v>
      </c>
      <c r="AG79" s="108">
        <v>2.2929936305999998</v>
      </c>
      <c r="AH79" s="107">
        <v>1.4446835263</v>
      </c>
      <c r="AI79" s="107">
        <v>3.6394266937999999</v>
      </c>
      <c r="AJ79" s="107">
        <v>0.79241014649999997</v>
      </c>
      <c r="AK79" s="107">
        <v>0.49444390129999999</v>
      </c>
      <c r="AL79" s="107">
        <v>1.2699394990999999</v>
      </c>
      <c r="AM79" s="107">
        <v>0.75883148690000002</v>
      </c>
      <c r="AN79" s="107">
        <v>0.90017627249999999</v>
      </c>
      <c r="AO79" s="107">
        <v>0.46000043099999999</v>
      </c>
      <c r="AP79" s="107">
        <v>1.7615577443999999</v>
      </c>
      <c r="AQ79" s="107">
        <v>0.41156634869999997</v>
      </c>
      <c r="AR79" s="107">
        <v>1.3785640512999999</v>
      </c>
      <c r="AS79" s="107">
        <v>0.64066566930000002</v>
      </c>
      <c r="AT79" s="107">
        <v>2.9663503677</v>
      </c>
      <c r="AU79" s="105" t="s">
        <v>28</v>
      </c>
      <c r="AV79" s="105" t="s">
        <v>28</v>
      </c>
      <c r="AW79" s="105" t="s">
        <v>28</v>
      </c>
      <c r="AX79" s="105" t="s">
        <v>28</v>
      </c>
      <c r="AY79" s="105" t="s">
        <v>28</v>
      </c>
      <c r="AZ79" s="105" t="s">
        <v>28</v>
      </c>
      <c r="BA79" s="105" t="s">
        <v>28</v>
      </c>
      <c r="BB79" s="105" t="s">
        <v>28</v>
      </c>
      <c r="BC79" s="111" t="s">
        <v>28</v>
      </c>
      <c r="BD79" s="112">
        <v>11</v>
      </c>
      <c r="BE79" s="112">
        <v>17</v>
      </c>
      <c r="BF79" s="112">
        <v>18</v>
      </c>
      <c r="BQ79" s="52"/>
      <c r="CC79" s="4"/>
      <c r="CO79" s="4"/>
    </row>
    <row r="80" spans="1:93" x14ac:dyDescent="0.3">
      <c r="A80" s="10"/>
      <c r="B80" t="s">
        <v>148</v>
      </c>
      <c r="C80" s="105">
        <v>8</v>
      </c>
      <c r="D80" s="119">
        <v>440</v>
      </c>
      <c r="E80" s="117">
        <v>2.6526984542999998</v>
      </c>
      <c r="F80" s="107">
        <v>1.3170140901</v>
      </c>
      <c r="G80" s="107">
        <v>5.3430021309000004</v>
      </c>
      <c r="H80" s="107">
        <v>0.17190533029999999</v>
      </c>
      <c r="I80" s="108">
        <v>1.8181818182</v>
      </c>
      <c r="J80" s="107">
        <v>0.90926844309999999</v>
      </c>
      <c r="K80" s="107">
        <v>3.6356536388</v>
      </c>
      <c r="L80" s="107">
        <v>0.61382159749999998</v>
      </c>
      <c r="M80" s="107">
        <v>0.30475069310000003</v>
      </c>
      <c r="N80" s="107">
        <v>1.2363448615999999</v>
      </c>
      <c r="O80" s="119" t="s">
        <v>28</v>
      </c>
      <c r="P80" s="119" t="s">
        <v>28</v>
      </c>
      <c r="Q80" s="117" t="s">
        <v>28</v>
      </c>
      <c r="R80" s="107" t="s">
        <v>28</v>
      </c>
      <c r="S80" s="107" t="s">
        <v>28</v>
      </c>
      <c r="T80" s="107" t="s">
        <v>28</v>
      </c>
      <c r="U80" s="108" t="s">
        <v>28</v>
      </c>
      <c r="V80" s="107" t="s">
        <v>28</v>
      </c>
      <c r="W80" s="107" t="s">
        <v>28</v>
      </c>
      <c r="X80" s="107" t="s">
        <v>28</v>
      </c>
      <c r="Y80" s="107" t="s">
        <v>28</v>
      </c>
      <c r="Z80" s="107" t="s">
        <v>28</v>
      </c>
      <c r="AA80" s="119">
        <v>10</v>
      </c>
      <c r="AB80" s="119">
        <v>602</v>
      </c>
      <c r="AC80" s="117">
        <v>2.5020879698999998</v>
      </c>
      <c r="AD80" s="107">
        <v>1.3357588936</v>
      </c>
      <c r="AE80" s="107">
        <v>4.6868070573000002</v>
      </c>
      <c r="AF80" s="107">
        <v>0.17987404779999999</v>
      </c>
      <c r="AG80" s="108">
        <v>1.6611295681</v>
      </c>
      <c r="AH80" s="107">
        <v>0.89377858830000001</v>
      </c>
      <c r="AI80" s="107">
        <v>3.0872874762000002</v>
      </c>
      <c r="AJ80" s="107">
        <v>0.6508571366</v>
      </c>
      <c r="AK80" s="107">
        <v>0.34746508479999999</v>
      </c>
      <c r="AL80" s="107">
        <v>1.2191585019</v>
      </c>
      <c r="AM80" s="107">
        <v>0.21768176589999999</v>
      </c>
      <c r="AN80" s="107">
        <v>2.0805529389999999</v>
      </c>
      <c r="AO80" s="107">
        <v>0.64906554049999998</v>
      </c>
      <c r="AP80" s="107">
        <v>6.6691270170000001</v>
      </c>
      <c r="AQ80" s="107">
        <v>0.19838796080000001</v>
      </c>
      <c r="AR80" s="107">
        <v>0.45335240059999998</v>
      </c>
      <c r="AS80" s="107">
        <v>0.1357943915</v>
      </c>
      <c r="AT80" s="107">
        <v>1.5135264187999999</v>
      </c>
      <c r="AU80" s="105" t="s">
        <v>28</v>
      </c>
      <c r="AV80" s="105" t="s">
        <v>28</v>
      </c>
      <c r="AW80" s="105" t="s">
        <v>28</v>
      </c>
      <c r="AX80" s="105" t="s">
        <v>28</v>
      </c>
      <c r="AY80" s="105" t="s">
        <v>28</v>
      </c>
      <c r="AZ80" s="105" t="s">
        <v>28</v>
      </c>
      <c r="BA80" s="105" t="s">
        <v>435</v>
      </c>
      <c r="BB80" s="105" t="s">
        <v>28</v>
      </c>
      <c r="BC80" s="111" t="s">
        <v>436</v>
      </c>
      <c r="BD80" s="112">
        <v>8</v>
      </c>
      <c r="BE80" s="112" t="s">
        <v>28</v>
      </c>
      <c r="BF80" s="112">
        <v>10</v>
      </c>
    </row>
    <row r="81" spans="1:93" x14ac:dyDescent="0.3">
      <c r="A81" s="10"/>
      <c r="B81" t="s">
        <v>195</v>
      </c>
      <c r="C81" s="105" t="s">
        <v>28</v>
      </c>
      <c r="D81" s="119" t="s">
        <v>28</v>
      </c>
      <c r="E81" s="117" t="s">
        <v>28</v>
      </c>
      <c r="F81" s="107" t="s">
        <v>28</v>
      </c>
      <c r="G81" s="107" t="s">
        <v>28</v>
      </c>
      <c r="H81" s="107" t="s">
        <v>28</v>
      </c>
      <c r="I81" s="108" t="s">
        <v>28</v>
      </c>
      <c r="J81" s="107" t="s">
        <v>28</v>
      </c>
      <c r="K81" s="107" t="s">
        <v>28</v>
      </c>
      <c r="L81" s="107" t="s">
        <v>28</v>
      </c>
      <c r="M81" s="107" t="s">
        <v>28</v>
      </c>
      <c r="N81" s="107" t="s">
        <v>28</v>
      </c>
      <c r="O81" s="119">
        <v>6</v>
      </c>
      <c r="P81" s="119">
        <v>252</v>
      </c>
      <c r="Q81" s="117">
        <v>3.7804349840000002</v>
      </c>
      <c r="R81" s="107">
        <v>1.6881417591000001</v>
      </c>
      <c r="S81" s="107">
        <v>8.4659292331000007</v>
      </c>
      <c r="T81" s="107">
        <v>0.9564631442</v>
      </c>
      <c r="U81" s="108">
        <v>2.3809523810000002</v>
      </c>
      <c r="V81" s="107">
        <v>1.0696683226999999</v>
      </c>
      <c r="W81" s="107">
        <v>5.2997121818000004</v>
      </c>
      <c r="X81" s="107">
        <v>0.97779422120000004</v>
      </c>
      <c r="Y81" s="107">
        <v>0.43663103949999998</v>
      </c>
      <c r="Z81" s="107">
        <v>2.1896783614999999</v>
      </c>
      <c r="AA81" s="119" t="s">
        <v>28</v>
      </c>
      <c r="AB81" s="119" t="s">
        <v>28</v>
      </c>
      <c r="AC81" s="117" t="s">
        <v>28</v>
      </c>
      <c r="AD81" s="107" t="s">
        <v>28</v>
      </c>
      <c r="AE81" s="107" t="s">
        <v>28</v>
      </c>
      <c r="AF81" s="107" t="s">
        <v>28</v>
      </c>
      <c r="AG81" s="108" t="s">
        <v>28</v>
      </c>
      <c r="AH81" s="107" t="s">
        <v>28</v>
      </c>
      <c r="AI81" s="107" t="s">
        <v>28</v>
      </c>
      <c r="AJ81" s="107" t="s">
        <v>28</v>
      </c>
      <c r="AK81" s="107" t="s">
        <v>28</v>
      </c>
      <c r="AL81" s="107" t="s">
        <v>28</v>
      </c>
      <c r="AM81" s="107">
        <v>0.2427381049</v>
      </c>
      <c r="AN81" s="107">
        <v>0.43660000789999998</v>
      </c>
      <c r="AO81" s="107">
        <v>0.108696055</v>
      </c>
      <c r="AP81" s="107">
        <v>1.7536935162</v>
      </c>
      <c r="AQ81" s="107">
        <v>0.10535209249999999</v>
      </c>
      <c r="AR81" s="107">
        <v>5.7626248773000004</v>
      </c>
      <c r="AS81" s="107">
        <v>0.69193250630000003</v>
      </c>
      <c r="AT81" s="107">
        <v>47.992896956999999</v>
      </c>
      <c r="AU81" s="105" t="s">
        <v>28</v>
      </c>
      <c r="AV81" s="105" t="s">
        <v>28</v>
      </c>
      <c r="AW81" s="105" t="s">
        <v>28</v>
      </c>
      <c r="AX81" s="105" t="s">
        <v>28</v>
      </c>
      <c r="AY81" s="105" t="s">
        <v>28</v>
      </c>
      <c r="AZ81" s="105" t="s">
        <v>435</v>
      </c>
      <c r="BA81" s="105" t="s">
        <v>28</v>
      </c>
      <c r="BB81" s="105" t="s">
        <v>435</v>
      </c>
      <c r="BC81" s="111" t="s">
        <v>436</v>
      </c>
      <c r="BD81" s="112" t="s">
        <v>28</v>
      </c>
      <c r="BE81" s="112">
        <v>6</v>
      </c>
      <c r="BF81" s="112" t="s">
        <v>28</v>
      </c>
      <c r="BQ81" s="52"/>
      <c r="CC81" s="4"/>
      <c r="CO81" s="4"/>
    </row>
    <row r="82" spans="1:93" x14ac:dyDescent="0.3">
      <c r="A82" s="10"/>
      <c r="B82" t="s">
        <v>194</v>
      </c>
      <c r="C82" s="105">
        <v>21</v>
      </c>
      <c r="D82" s="119">
        <v>960</v>
      </c>
      <c r="E82" s="117">
        <v>3.4110084281000002</v>
      </c>
      <c r="F82" s="107">
        <v>2.1984597945000002</v>
      </c>
      <c r="G82" s="107">
        <v>5.2923317156999996</v>
      </c>
      <c r="H82" s="107">
        <v>0.29105307190000002</v>
      </c>
      <c r="I82" s="108">
        <v>2.1875</v>
      </c>
      <c r="J82" s="107">
        <v>1.4262664182</v>
      </c>
      <c r="K82" s="107">
        <v>3.3550227283999998</v>
      </c>
      <c r="L82" s="107">
        <v>0.78929085919999997</v>
      </c>
      <c r="M82" s="107">
        <v>0.50871296769999996</v>
      </c>
      <c r="N82" s="107">
        <v>1.2246199725</v>
      </c>
      <c r="O82" s="119">
        <v>27</v>
      </c>
      <c r="P82" s="119">
        <v>1183</v>
      </c>
      <c r="Q82" s="117">
        <v>3.5379538753999999</v>
      </c>
      <c r="R82" s="107">
        <v>2.3958200632</v>
      </c>
      <c r="S82" s="107">
        <v>5.2245649900000002</v>
      </c>
      <c r="T82" s="107">
        <v>0.6554508483</v>
      </c>
      <c r="U82" s="108">
        <v>2.2823330516000002</v>
      </c>
      <c r="V82" s="107">
        <v>1.5651833024999999</v>
      </c>
      <c r="W82" s="107">
        <v>3.3280729164</v>
      </c>
      <c r="X82" s="107">
        <v>0.91507746300000004</v>
      </c>
      <c r="Y82" s="107">
        <v>0.61966917109999997</v>
      </c>
      <c r="Z82" s="107">
        <v>1.3513126074999999</v>
      </c>
      <c r="AA82" s="119">
        <v>54</v>
      </c>
      <c r="AB82" s="119">
        <v>1412</v>
      </c>
      <c r="AC82" s="117">
        <v>5.5460431998999997</v>
      </c>
      <c r="AD82" s="107">
        <v>4.1756144755999998</v>
      </c>
      <c r="AE82" s="107">
        <v>7.3662440234000002</v>
      </c>
      <c r="AF82" s="107">
        <v>1.1378515699999999E-2</v>
      </c>
      <c r="AG82" s="108">
        <v>3.8243626061999998</v>
      </c>
      <c r="AH82" s="107">
        <v>2.9290393405000001</v>
      </c>
      <c r="AI82" s="107">
        <v>4.9933604992999996</v>
      </c>
      <c r="AJ82" s="107">
        <v>1.4426678198</v>
      </c>
      <c r="AK82" s="107">
        <v>1.0861842245</v>
      </c>
      <c r="AL82" s="107">
        <v>1.9161486527</v>
      </c>
      <c r="AM82" s="107">
        <v>6.3381770800000001E-2</v>
      </c>
      <c r="AN82" s="107">
        <v>1.5675849362000001</v>
      </c>
      <c r="AO82" s="107">
        <v>0.9752592363</v>
      </c>
      <c r="AP82" s="107">
        <v>2.5196608662000002</v>
      </c>
      <c r="AQ82" s="107">
        <v>0.9019051293</v>
      </c>
      <c r="AR82" s="107">
        <v>1.037216398</v>
      </c>
      <c r="AS82" s="107">
        <v>0.5801221768</v>
      </c>
      <c r="AT82" s="107">
        <v>1.8544677299000001</v>
      </c>
      <c r="AU82" s="105" t="s">
        <v>28</v>
      </c>
      <c r="AV82" s="105" t="s">
        <v>28</v>
      </c>
      <c r="AW82" s="105" t="s">
        <v>28</v>
      </c>
      <c r="AX82" s="105" t="s">
        <v>28</v>
      </c>
      <c r="AY82" s="105" t="s">
        <v>28</v>
      </c>
      <c r="AZ82" s="105" t="s">
        <v>28</v>
      </c>
      <c r="BA82" s="105" t="s">
        <v>28</v>
      </c>
      <c r="BB82" s="105" t="s">
        <v>28</v>
      </c>
      <c r="BC82" s="111" t="s">
        <v>28</v>
      </c>
      <c r="BD82" s="112">
        <v>21</v>
      </c>
      <c r="BE82" s="112">
        <v>27</v>
      </c>
      <c r="BF82" s="112">
        <v>54</v>
      </c>
      <c r="BQ82" s="52"/>
      <c r="CC82" s="4"/>
      <c r="CO82" s="4"/>
    </row>
    <row r="83" spans="1:93" x14ac:dyDescent="0.3">
      <c r="A83" s="10"/>
      <c r="B83" t="s">
        <v>196</v>
      </c>
      <c r="C83" s="105">
        <v>9</v>
      </c>
      <c r="D83" s="119">
        <v>482</v>
      </c>
      <c r="E83" s="117">
        <v>2.9230500897999998</v>
      </c>
      <c r="F83" s="107">
        <v>1.5095591139</v>
      </c>
      <c r="G83" s="107">
        <v>5.6600776670000004</v>
      </c>
      <c r="H83" s="107">
        <v>0.24616726529999999</v>
      </c>
      <c r="I83" s="108">
        <v>1.8672199169999999</v>
      </c>
      <c r="J83" s="107">
        <v>0.97154209719999995</v>
      </c>
      <c r="K83" s="107">
        <v>3.5886352516</v>
      </c>
      <c r="L83" s="107">
        <v>0.67637965889999996</v>
      </c>
      <c r="M83" s="107">
        <v>0.34930468079999999</v>
      </c>
      <c r="N83" s="107">
        <v>1.3097146076999999</v>
      </c>
      <c r="O83" s="119">
        <v>16</v>
      </c>
      <c r="P83" s="119">
        <v>545</v>
      </c>
      <c r="Q83" s="117">
        <v>4.6210973638999997</v>
      </c>
      <c r="R83" s="107">
        <v>2.8034394292</v>
      </c>
      <c r="S83" s="107">
        <v>7.6172649296000001</v>
      </c>
      <c r="T83" s="107">
        <v>0.4843214461</v>
      </c>
      <c r="U83" s="108">
        <v>2.9357798165000002</v>
      </c>
      <c r="V83" s="107">
        <v>1.7985523969999999</v>
      </c>
      <c r="W83" s="107">
        <v>4.7920778652999996</v>
      </c>
      <c r="X83" s="107">
        <v>1.1952281463000001</v>
      </c>
      <c r="Y83" s="107">
        <v>0.72509827179999997</v>
      </c>
      <c r="Z83" s="107">
        <v>1.9701747712</v>
      </c>
      <c r="AA83" s="119">
        <v>16</v>
      </c>
      <c r="AB83" s="119">
        <v>635</v>
      </c>
      <c r="AC83" s="117">
        <v>3.7035472194999999</v>
      </c>
      <c r="AD83" s="107">
        <v>2.2470091776999999</v>
      </c>
      <c r="AE83" s="107">
        <v>6.1042305227</v>
      </c>
      <c r="AF83" s="107">
        <v>0.88368280909999997</v>
      </c>
      <c r="AG83" s="108">
        <v>2.5196850394000001</v>
      </c>
      <c r="AH83" s="107">
        <v>1.5436394588</v>
      </c>
      <c r="AI83" s="107">
        <v>4.1128857269000001</v>
      </c>
      <c r="AJ83" s="107">
        <v>0.96338744580000002</v>
      </c>
      <c r="AK83" s="107">
        <v>0.58450461249999996</v>
      </c>
      <c r="AL83" s="107">
        <v>1.5878666325999999</v>
      </c>
      <c r="AM83" s="107">
        <v>0.53634156219999995</v>
      </c>
      <c r="AN83" s="107">
        <v>0.80144323480000002</v>
      </c>
      <c r="AO83" s="107">
        <v>0.39735958780000002</v>
      </c>
      <c r="AP83" s="107">
        <v>1.6164483713</v>
      </c>
      <c r="AQ83" s="107">
        <v>0.2760540628</v>
      </c>
      <c r="AR83" s="107">
        <v>1.5809162423000001</v>
      </c>
      <c r="AS83" s="107">
        <v>0.69341052240000001</v>
      </c>
      <c r="AT83" s="107">
        <v>3.6043528103</v>
      </c>
      <c r="AU83" s="105" t="s">
        <v>28</v>
      </c>
      <c r="AV83" s="105" t="s">
        <v>28</v>
      </c>
      <c r="AW83" s="105" t="s">
        <v>28</v>
      </c>
      <c r="AX83" s="105" t="s">
        <v>28</v>
      </c>
      <c r="AY83" s="105" t="s">
        <v>28</v>
      </c>
      <c r="AZ83" s="105" t="s">
        <v>28</v>
      </c>
      <c r="BA83" s="105" t="s">
        <v>28</v>
      </c>
      <c r="BB83" s="105" t="s">
        <v>28</v>
      </c>
      <c r="BC83" s="111" t="s">
        <v>28</v>
      </c>
      <c r="BD83" s="112">
        <v>9</v>
      </c>
      <c r="BE83" s="112">
        <v>16</v>
      </c>
      <c r="BF83" s="112">
        <v>16</v>
      </c>
      <c r="BQ83" s="52"/>
      <c r="CC83" s="4"/>
      <c r="CO83" s="4"/>
    </row>
    <row r="84" spans="1:93" s="3" customFormat="1" x14ac:dyDescent="0.3">
      <c r="A84" s="10" t="s">
        <v>235</v>
      </c>
      <c r="B84" s="3" t="s">
        <v>98</v>
      </c>
      <c r="C84" s="115">
        <v>574</v>
      </c>
      <c r="D84" s="118">
        <v>13309</v>
      </c>
      <c r="E84" s="114">
        <v>4.5672172545</v>
      </c>
      <c r="F84" s="113">
        <v>4.0361353377000002</v>
      </c>
      <c r="G84" s="113">
        <v>5.1681798812000004</v>
      </c>
      <c r="H84" s="113">
        <v>0.38080823019999999</v>
      </c>
      <c r="I84" s="116">
        <v>4.3128709896000004</v>
      </c>
      <c r="J84" s="113">
        <v>3.9740927739999998</v>
      </c>
      <c r="K84" s="113">
        <v>4.6805289232999998</v>
      </c>
      <c r="L84" s="113">
        <v>1.0568319918</v>
      </c>
      <c r="M84" s="113">
        <v>0.93394220390000005</v>
      </c>
      <c r="N84" s="113">
        <v>1.1958918381999999</v>
      </c>
      <c r="O84" s="118">
        <v>634</v>
      </c>
      <c r="P84" s="118">
        <v>15964</v>
      </c>
      <c r="Q84" s="114">
        <v>4.3156615252000003</v>
      </c>
      <c r="R84" s="113">
        <v>3.8228907811999999</v>
      </c>
      <c r="S84" s="113">
        <v>4.8719504339000004</v>
      </c>
      <c r="T84" s="113">
        <v>7.5488603400000007E-2</v>
      </c>
      <c r="U84" s="116">
        <v>3.9714357304000001</v>
      </c>
      <c r="V84" s="113">
        <v>3.6740241517999999</v>
      </c>
      <c r="W84" s="113">
        <v>4.2929227215000001</v>
      </c>
      <c r="X84" s="113">
        <v>1.1162284016999999</v>
      </c>
      <c r="Y84" s="113">
        <v>0.98877524149999996</v>
      </c>
      <c r="Z84" s="113">
        <v>1.2601102784</v>
      </c>
      <c r="AA84" s="118">
        <v>747</v>
      </c>
      <c r="AB84" s="118">
        <v>19157</v>
      </c>
      <c r="AC84" s="114">
        <v>3.9718619288000001</v>
      </c>
      <c r="AD84" s="113">
        <v>3.5326539924999998</v>
      </c>
      <c r="AE84" s="113">
        <v>4.4656757257999997</v>
      </c>
      <c r="AF84" s="113">
        <v>0.58507568320000003</v>
      </c>
      <c r="AG84" s="116">
        <v>3.899357937</v>
      </c>
      <c r="AH84" s="113">
        <v>3.6295206090000001</v>
      </c>
      <c r="AI84" s="113">
        <v>4.1892563671999996</v>
      </c>
      <c r="AJ84" s="113">
        <v>1.0331829708</v>
      </c>
      <c r="AK84" s="113">
        <v>0.91893374250000004</v>
      </c>
      <c r="AL84" s="113">
        <v>1.1616365814</v>
      </c>
      <c r="AM84" s="113">
        <v>0.26353455809999998</v>
      </c>
      <c r="AN84" s="113">
        <v>0.92033675619999999</v>
      </c>
      <c r="AO84" s="113">
        <v>0.79569420729999996</v>
      </c>
      <c r="AP84" s="113">
        <v>1.0645040984</v>
      </c>
      <c r="AQ84" s="113">
        <v>0.46163256229999999</v>
      </c>
      <c r="AR84" s="113">
        <v>0.94492144440000003</v>
      </c>
      <c r="AS84" s="113">
        <v>0.8126227104</v>
      </c>
      <c r="AT84" s="113">
        <v>1.098759024</v>
      </c>
      <c r="AU84" s="115" t="s">
        <v>28</v>
      </c>
      <c r="AV84" s="115" t="s">
        <v>28</v>
      </c>
      <c r="AW84" s="115" t="s">
        <v>28</v>
      </c>
      <c r="AX84" s="115" t="s">
        <v>28</v>
      </c>
      <c r="AY84" s="115" t="s">
        <v>28</v>
      </c>
      <c r="AZ84" s="115" t="s">
        <v>28</v>
      </c>
      <c r="BA84" s="115" t="s">
        <v>28</v>
      </c>
      <c r="BB84" s="115" t="s">
        <v>28</v>
      </c>
      <c r="BC84" s="109" t="s">
        <v>28</v>
      </c>
      <c r="BD84" s="110">
        <v>574</v>
      </c>
      <c r="BE84" s="110">
        <v>634</v>
      </c>
      <c r="BF84" s="110">
        <v>747</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658</v>
      </c>
      <c r="D85" s="119">
        <v>12371</v>
      </c>
      <c r="E85" s="117">
        <v>4.8495516889000001</v>
      </c>
      <c r="F85" s="107">
        <v>4.3017450054999999</v>
      </c>
      <c r="G85" s="107">
        <v>5.4671189373000004</v>
      </c>
      <c r="H85" s="107">
        <v>5.9480696399999998E-2</v>
      </c>
      <c r="I85" s="108">
        <v>5.3188909546999996</v>
      </c>
      <c r="J85" s="107">
        <v>4.9276266543</v>
      </c>
      <c r="K85" s="107">
        <v>5.7412224935999996</v>
      </c>
      <c r="L85" s="107">
        <v>1.1221628149</v>
      </c>
      <c r="M85" s="107">
        <v>0.9954029969</v>
      </c>
      <c r="N85" s="107">
        <v>1.2650648904999999</v>
      </c>
      <c r="O85" s="119">
        <v>645</v>
      </c>
      <c r="P85" s="119">
        <v>13821</v>
      </c>
      <c r="Q85" s="117">
        <v>4.2349324944999998</v>
      </c>
      <c r="R85" s="107">
        <v>3.75570191</v>
      </c>
      <c r="S85" s="107">
        <v>4.7753132871000004</v>
      </c>
      <c r="T85" s="107">
        <v>0.13718802199999999</v>
      </c>
      <c r="U85" s="108">
        <v>4.6668113739999999</v>
      </c>
      <c r="V85" s="107">
        <v>4.3202036512999999</v>
      </c>
      <c r="W85" s="107">
        <v>5.0412272565</v>
      </c>
      <c r="X85" s="107">
        <v>1.0953481644</v>
      </c>
      <c r="Y85" s="107">
        <v>0.97139711159999997</v>
      </c>
      <c r="Z85" s="107">
        <v>1.2351154712000001</v>
      </c>
      <c r="AA85" s="119">
        <v>749</v>
      </c>
      <c r="AB85" s="119">
        <v>14734</v>
      </c>
      <c r="AC85" s="117">
        <v>4.4349634693000004</v>
      </c>
      <c r="AD85" s="107">
        <v>3.9477546026999999</v>
      </c>
      <c r="AE85" s="107">
        <v>4.9823008150000003</v>
      </c>
      <c r="AF85" s="107">
        <v>1.6074072799999999E-2</v>
      </c>
      <c r="AG85" s="108">
        <v>5.0834803854999997</v>
      </c>
      <c r="AH85" s="107">
        <v>4.7321546007000004</v>
      </c>
      <c r="AI85" s="107">
        <v>5.4608893855999998</v>
      </c>
      <c r="AJ85" s="107">
        <v>1.1536475372999999</v>
      </c>
      <c r="AK85" s="107">
        <v>1.0269120381000001</v>
      </c>
      <c r="AL85" s="107">
        <v>1.2960239931999999</v>
      </c>
      <c r="AM85" s="107">
        <v>0.5298375488</v>
      </c>
      <c r="AN85" s="107">
        <v>1.0472335687000001</v>
      </c>
      <c r="AO85" s="107">
        <v>0.90680452590000005</v>
      </c>
      <c r="AP85" s="107">
        <v>1.2094096534000001</v>
      </c>
      <c r="AQ85" s="107">
        <v>7.0493144100000002E-2</v>
      </c>
      <c r="AR85" s="107">
        <v>0.87326267790000001</v>
      </c>
      <c r="AS85" s="107">
        <v>0.75399537959999996</v>
      </c>
      <c r="AT85" s="107">
        <v>1.0113957264</v>
      </c>
      <c r="AU85" s="105" t="s">
        <v>28</v>
      </c>
      <c r="AV85" s="105" t="s">
        <v>28</v>
      </c>
      <c r="AW85" s="105" t="s">
        <v>28</v>
      </c>
      <c r="AX85" s="105" t="s">
        <v>28</v>
      </c>
      <c r="AY85" s="105" t="s">
        <v>28</v>
      </c>
      <c r="AZ85" s="105" t="s">
        <v>28</v>
      </c>
      <c r="BA85" s="105" t="s">
        <v>28</v>
      </c>
      <c r="BB85" s="105" t="s">
        <v>28</v>
      </c>
      <c r="BC85" s="111" t="s">
        <v>28</v>
      </c>
      <c r="BD85" s="112">
        <v>658</v>
      </c>
      <c r="BE85" s="112">
        <v>645</v>
      </c>
      <c r="BF85" s="112">
        <v>749</v>
      </c>
    </row>
    <row r="86" spans="1:93" x14ac:dyDescent="0.3">
      <c r="A86" s="10"/>
      <c r="B86" t="s">
        <v>100</v>
      </c>
      <c r="C86" s="105">
        <v>755</v>
      </c>
      <c r="D86" s="119">
        <v>15344</v>
      </c>
      <c r="E86" s="117">
        <v>4.6836138609000004</v>
      </c>
      <c r="F86" s="107">
        <v>4.1726299319000004</v>
      </c>
      <c r="G86" s="107">
        <v>5.2571733309999997</v>
      </c>
      <c r="H86" s="107">
        <v>0.17232605879999999</v>
      </c>
      <c r="I86" s="108">
        <v>4.9204900937999998</v>
      </c>
      <c r="J86" s="107">
        <v>4.5817349909000002</v>
      </c>
      <c r="K86" s="107">
        <v>5.2842913898999999</v>
      </c>
      <c r="L86" s="107">
        <v>1.0837656038000001</v>
      </c>
      <c r="M86" s="107">
        <v>0.96552639309999999</v>
      </c>
      <c r="N86" s="107">
        <v>1.2164844922</v>
      </c>
      <c r="O86" s="119">
        <v>773</v>
      </c>
      <c r="P86" s="119">
        <v>16306</v>
      </c>
      <c r="Q86" s="117">
        <v>4.1935170466000002</v>
      </c>
      <c r="R86" s="107">
        <v>3.7352967769999998</v>
      </c>
      <c r="S86" s="107">
        <v>4.7079485967999997</v>
      </c>
      <c r="T86" s="107">
        <v>0.1687782917</v>
      </c>
      <c r="U86" s="108">
        <v>4.7405862873000002</v>
      </c>
      <c r="V86" s="107">
        <v>4.4179059313</v>
      </c>
      <c r="W86" s="107">
        <v>5.0868349613000001</v>
      </c>
      <c r="X86" s="107">
        <v>1.0846362263</v>
      </c>
      <c r="Y86" s="107">
        <v>0.96611940650000006</v>
      </c>
      <c r="Z86" s="107">
        <v>1.2176918665000001</v>
      </c>
      <c r="AA86" s="119">
        <v>1014</v>
      </c>
      <c r="AB86" s="119">
        <v>17486</v>
      </c>
      <c r="AC86" s="117">
        <v>4.8965405399000002</v>
      </c>
      <c r="AD86" s="107">
        <v>4.3842565601999999</v>
      </c>
      <c r="AE86" s="107">
        <v>5.4686829864000002</v>
      </c>
      <c r="AF86" s="107">
        <v>1.7789399999999999E-5</v>
      </c>
      <c r="AG86" s="108">
        <v>5.7989248542</v>
      </c>
      <c r="AH86" s="107">
        <v>5.4527626075000004</v>
      </c>
      <c r="AI86" s="107">
        <v>6.1670628055999996</v>
      </c>
      <c r="AJ86" s="107">
        <v>1.2737155500999999</v>
      </c>
      <c r="AK86" s="107">
        <v>1.1404573721</v>
      </c>
      <c r="AL86" s="107">
        <v>1.4225444478</v>
      </c>
      <c r="AM86" s="107">
        <v>2.5041126899999998E-2</v>
      </c>
      <c r="AN86" s="107">
        <v>1.1676453167</v>
      </c>
      <c r="AO86" s="107">
        <v>1.0196124454</v>
      </c>
      <c r="AP86" s="107">
        <v>1.3371704041000001</v>
      </c>
      <c r="AQ86" s="107">
        <v>0.120454778</v>
      </c>
      <c r="AR86" s="107">
        <v>0.89535926129999999</v>
      </c>
      <c r="AS86" s="107">
        <v>0.77877209869999997</v>
      </c>
      <c r="AT86" s="107">
        <v>1.0294002676</v>
      </c>
      <c r="AU86" s="105" t="s">
        <v>28</v>
      </c>
      <c r="AV86" s="105" t="s">
        <v>28</v>
      </c>
      <c r="AW86" s="105">
        <v>3</v>
      </c>
      <c r="AX86" s="105" t="s">
        <v>28</v>
      </c>
      <c r="AY86" s="105" t="s">
        <v>28</v>
      </c>
      <c r="AZ86" s="105" t="s">
        <v>28</v>
      </c>
      <c r="BA86" s="105" t="s">
        <v>28</v>
      </c>
      <c r="BB86" s="105" t="s">
        <v>28</v>
      </c>
      <c r="BC86" s="111">
        <v>-3</v>
      </c>
      <c r="BD86" s="112">
        <v>755</v>
      </c>
      <c r="BE86" s="112">
        <v>773</v>
      </c>
      <c r="BF86" s="112">
        <v>1014</v>
      </c>
    </row>
    <row r="87" spans="1:93" x14ac:dyDescent="0.3">
      <c r="A87" s="10"/>
      <c r="B87" t="s">
        <v>101</v>
      </c>
      <c r="C87" s="105">
        <v>597</v>
      </c>
      <c r="D87" s="119">
        <v>14198</v>
      </c>
      <c r="E87" s="117">
        <v>4.6960378370999996</v>
      </c>
      <c r="F87" s="107">
        <v>4.1546780889999999</v>
      </c>
      <c r="G87" s="107">
        <v>5.3079374369999996</v>
      </c>
      <c r="H87" s="107">
        <v>0.1836502012</v>
      </c>
      <c r="I87" s="108">
        <v>4.2048175799000003</v>
      </c>
      <c r="J87" s="107">
        <v>3.8806975752000001</v>
      </c>
      <c r="K87" s="107">
        <v>4.5560084334999997</v>
      </c>
      <c r="L87" s="107">
        <v>1.0866404517999999</v>
      </c>
      <c r="M87" s="107">
        <v>0.96137242339999995</v>
      </c>
      <c r="N87" s="107">
        <v>1.2282310609</v>
      </c>
      <c r="O87" s="119">
        <v>593</v>
      </c>
      <c r="P87" s="119">
        <v>16427</v>
      </c>
      <c r="Q87" s="117">
        <v>3.9995343767999998</v>
      </c>
      <c r="R87" s="107">
        <v>3.5362891883000001</v>
      </c>
      <c r="S87" s="107">
        <v>4.5234635460000003</v>
      </c>
      <c r="T87" s="107">
        <v>0.58956057380000004</v>
      </c>
      <c r="U87" s="108">
        <v>3.6099105132</v>
      </c>
      <c r="V87" s="107">
        <v>3.3307480197000001</v>
      </c>
      <c r="W87" s="107">
        <v>3.9124706631000001</v>
      </c>
      <c r="X87" s="107">
        <v>1.0344633932</v>
      </c>
      <c r="Y87" s="107">
        <v>0.91464689840000002</v>
      </c>
      <c r="Z87" s="107">
        <v>1.1699755541000001</v>
      </c>
      <c r="AA87" s="119">
        <v>724</v>
      </c>
      <c r="AB87" s="119">
        <v>19060</v>
      </c>
      <c r="AC87" s="117">
        <v>3.8295632695999999</v>
      </c>
      <c r="AD87" s="107">
        <v>3.4022652207999999</v>
      </c>
      <c r="AE87" s="107">
        <v>4.3105266298</v>
      </c>
      <c r="AF87" s="107">
        <v>0.94927779160000003</v>
      </c>
      <c r="AG87" s="108">
        <v>3.7985309548999999</v>
      </c>
      <c r="AH87" s="107">
        <v>3.531677298</v>
      </c>
      <c r="AI87" s="107">
        <v>4.0855480832</v>
      </c>
      <c r="AJ87" s="107">
        <v>0.99616744660000001</v>
      </c>
      <c r="AK87" s="107">
        <v>0.88501628489999995</v>
      </c>
      <c r="AL87" s="107">
        <v>1.1212783296</v>
      </c>
      <c r="AM87" s="107">
        <v>0.5653780705</v>
      </c>
      <c r="AN87" s="107">
        <v>0.95750227619999995</v>
      </c>
      <c r="AO87" s="107">
        <v>0.82572991429999998</v>
      </c>
      <c r="AP87" s="107">
        <v>1.1103032519</v>
      </c>
      <c r="AQ87" s="107">
        <v>3.78728682E-2</v>
      </c>
      <c r="AR87" s="107">
        <v>0.85168274099999997</v>
      </c>
      <c r="AS87" s="107">
        <v>0.73191386489999999</v>
      </c>
      <c r="AT87" s="107">
        <v>0.991050349</v>
      </c>
      <c r="AU87" s="105" t="s">
        <v>28</v>
      </c>
      <c r="AV87" s="105" t="s">
        <v>28</v>
      </c>
      <c r="AW87" s="105" t="s">
        <v>28</v>
      </c>
      <c r="AX87" s="105" t="s">
        <v>28</v>
      </c>
      <c r="AY87" s="105" t="s">
        <v>28</v>
      </c>
      <c r="AZ87" s="105" t="s">
        <v>28</v>
      </c>
      <c r="BA87" s="105" t="s">
        <v>28</v>
      </c>
      <c r="BB87" s="105" t="s">
        <v>28</v>
      </c>
      <c r="BC87" s="111" t="s">
        <v>28</v>
      </c>
      <c r="BD87" s="112">
        <v>597</v>
      </c>
      <c r="BE87" s="112">
        <v>593</v>
      </c>
      <c r="BF87" s="112">
        <v>724</v>
      </c>
    </row>
    <row r="88" spans="1:93" x14ac:dyDescent="0.3">
      <c r="A88" s="10"/>
      <c r="B88" t="s">
        <v>102</v>
      </c>
      <c r="C88" s="105">
        <v>359</v>
      </c>
      <c r="D88" s="119">
        <v>6071</v>
      </c>
      <c r="E88" s="117">
        <v>4.9603454506000002</v>
      </c>
      <c r="F88" s="107">
        <v>4.3098948522000002</v>
      </c>
      <c r="G88" s="107">
        <v>5.7089622445000003</v>
      </c>
      <c r="H88" s="107">
        <v>5.45920799E-2</v>
      </c>
      <c r="I88" s="108">
        <v>5.9133585899999996</v>
      </c>
      <c r="J88" s="107">
        <v>5.3322378887999999</v>
      </c>
      <c r="K88" s="107">
        <v>6.5578112872999998</v>
      </c>
      <c r="L88" s="107">
        <v>1.1477999558</v>
      </c>
      <c r="M88" s="107">
        <v>0.99728883199999996</v>
      </c>
      <c r="N88" s="107">
        <v>1.3210262626</v>
      </c>
      <c r="O88" s="119">
        <v>350</v>
      </c>
      <c r="P88" s="119">
        <v>6401</v>
      </c>
      <c r="Q88" s="117">
        <v>4.6945586124999998</v>
      </c>
      <c r="R88" s="107">
        <v>4.0768237538000003</v>
      </c>
      <c r="S88" s="107">
        <v>5.4058948576999999</v>
      </c>
      <c r="T88" s="107">
        <v>7.0059765000000003E-3</v>
      </c>
      <c r="U88" s="108">
        <v>5.4678956413000002</v>
      </c>
      <c r="V88" s="107">
        <v>4.9240400976999998</v>
      </c>
      <c r="W88" s="107">
        <v>6.0718195122000003</v>
      </c>
      <c r="X88" s="107">
        <v>1.2142286012000001</v>
      </c>
      <c r="Y88" s="107">
        <v>1.054453978</v>
      </c>
      <c r="Z88" s="107">
        <v>1.3982128444999999</v>
      </c>
      <c r="AA88" s="119">
        <v>335</v>
      </c>
      <c r="AB88" s="119">
        <v>6369</v>
      </c>
      <c r="AC88" s="117">
        <v>4.4523258490000002</v>
      </c>
      <c r="AD88" s="107">
        <v>3.8595694362000001</v>
      </c>
      <c r="AE88" s="107">
        <v>5.1361183657999998</v>
      </c>
      <c r="AF88" s="107">
        <v>4.3972086700000003E-2</v>
      </c>
      <c r="AG88" s="108">
        <v>5.2598524100999997</v>
      </c>
      <c r="AH88" s="107">
        <v>4.7257141657000004</v>
      </c>
      <c r="AI88" s="107">
        <v>5.8543632574000002</v>
      </c>
      <c r="AJ88" s="107">
        <v>1.1581639367000001</v>
      </c>
      <c r="AK88" s="107">
        <v>1.0039728187000001</v>
      </c>
      <c r="AL88" s="107">
        <v>1.336035876</v>
      </c>
      <c r="AM88" s="107">
        <v>0.56828283489999998</v>
      </c>
      <c r="AN88" s="107">
        <v>0.94840137619999998</v>
      </c>
      <c r="AO88" s="107">
        <v>0.79060533290000001</v>
      </c>
      <c r="AP88" s="107">
        <v>1.1376917573000001</v>
      </c>
      <c r="AQ88" s="107">
        <v>0.54914596689999995</v>
      </c>
      <c r="AR88" s="107">
        <v>0.94641767580000002</v>
      </c>
      <c r="AS88" s="107">
        <v>0.79036871460000002</v>
      </c>
      <c r="AT88" s="107">
        <v>1.1332766600999999</v>
      </c>
      <c r="AU88" s="105" t="s">
        <v>28</v>
      </c>
      <c r="AV88" s="105" t="s">
        <v>28</v>
      </c>
      <c r="AW88" s="105" t="s">
        <v>28</v>
      </c>
      <c r="AX88" s="105" t="s">
        <v>28</v>
      </c>
      <c r="AY88" s="105" t="s">
        <v>28</v>
      </c>
      <c r="AZ88" s="105" t="s">
        <v>28</v>
      </c>
      <c r="BA88" s="105" t="s">
        <v>28</v>
      </c>
      <c r="BB88" s="105" t="s">
        <v>28</v>
      </c>
      <c r="BC88" s="111" t="s">
        <v>28</v>
      </c>
      <c r="BD88" s="112">
        <v>359</v>
      </c>
      <c r="BE88" s="112">
        <v>350</v>
      </c>
      <c r="BF88" s="112">
        <v>335</v>
      </c>
    </row>
    <row r="89" spans="1:93" x14ac:dyDescent="0.3">
      <c r="A89" s="10"/>
      <c r="B89" t="s">
        <v>150</v>
      </c>
      <c r="C89" s="105">
        <v>703</v>
      </c>
      <c r="D89" s="119">
        <v>15001</v>
      </c>
      <c r="E89" s="117">
        <v>4.7984107943999996</v>
      </c>
      <c r="F89" s="107">
        <v>4.2657486529000002</v>
      </c>
      <c r="G89" s="107">
        <v>5.3975862211000001</v>
      </c>
      <c r="H89" s="107">
        <v>8.1290428799999995E-2</v>
      </c>
      <c r="I89" s="108">
        <v>4.6863542431000003</v>
      </c>
      <c r="J89" s="107">
        <v>4.3524264385000002</v>
      </c>
      <c r="K89" s="107">
        <v>5.0459017288999997</v>
      </c>
      <c r="L89" s="107">
        <v>1.1103290591999999</v>
      </c>
      <c r="M89" s="107">
        <v>0.98707361490000001</v>
      </c>
      <c r="N89" s="107">
        <v>1.2489753561000001</v>
      </c>
      <c r="O89" s="119">
        <v>724</v>
      </c>
      <c r="P89" s="119">
        <v>17209</v>
      </c>
      <c r="Q89" s="117">
        <v>4.0569847104000001</v>
      </c>
      <c r="R89" s="107">
        <v>3.6073327287999999</v>
      </c>
      <c r="S89" s="107">
        <v>4.5626855569</v>
      </c>
      <c r="T89" s="107">
        <v>0.42181358879999997</v>
      </c>
      <c r="U89" s="108">
        <v>4.2071009355999998</v>
      </c>
      <c r="V89" s="107">
        <v>3.9115445000000002</v>
      </c>
      <c r="W89" s="107">
        <v>4.5249896254999999</v>
      </c>
      <c r="X89" s="107">
        <v>1.0493226896000001</v>
      </c>
      <c r="Y89" s="107">
        <v>0.93302202290000003</v>
      </c>
      <c r="Z89" s="107">
        <v>1.1801201686</v>
      </c>
      <c r="AA89" s="119">
        <v>928</v>
      </c>
      <c r="AB89" s="119">
        <v>18780</v>
      </c>
      <c r="AC89" s="117">
        <v>4.2638035537999999</v>
      </c>
      <c r="AD89" s="107">
        <v>3.8106776289000002</v>
      </c>
      <c r="AE89" s="107">
        <v>4.7708104741000001</v>
      </c>
      <c r="AF89" s="107">
        <v>7.0803149100000004E-2</v>
      </c>
      <c r="AG89" s="108">
        <v>4.9414270500999997</v>
      </c>
      <c r="AH89" s="107">
        <v>4.6335123906</v>
      </c>
      <c r="AI89" s="107">
        <v>5.2698038188999998</v>
      </c>
      <c r="AJ89" s="107">
        <v>1.1091244614</v>
      </c>
      <c r="AK89" s="107">
        <v>0.99125480789999998</v>
      </c>
      <c r="AL89" s="107">
        <v>1.2410099412</v>
      </c>
      <c r="AM89" s="107">
        <v>0.48256396839999999</v>
      </c>
      <c r="AN89" s="107">
        <v>1.0509784626000001</v>
      </c>
      <c r="AO89" s="107">
        <v>0.91478778650000003</v>
      </c>
      <c r="AP89" s="107">
        <v>1.2074447704</v>
      </c>
      <c r="AQ89" s="107">
        <v>2.1579751899999999E-2</v>
      </c>
      <c r="AR89" s="107">
        <v>0.84548507500000003</v>
      </c>
      <c r="AS89" s="107">
        <v>0.73269980629999998</v>
      </c>
      <c r="AT89" s="107">
        <v>0.97563150129999998</v>
      </c>
      <c r="AU89" s="105" t="s">
        <v>28</v>
      </c>
      <c r="AV89" s="105" t="s">
        <v>28</v>
      </c>
      <c r="AW89" s="105" t="s">
        <v>28</v>
      </c>
      <c r="AX89" s="105" t="s">
        <v>28</v>
      </c>
      <c r="AY89" s="105" t="s">
        <v>28</v>
      </c>
      <c r="AZ89" s="105" t="s">
        <v>28</v>
      </c>
      <c r="BA89" s="105" t="s">
        <v>28</v>
      </c>
      <c r="BB89" s="105" t="s">
        <v>28</v>
      </c>
      <c r="BC89" s="111" t="s">
        <v>28</v>
      </c>
      <c r="BD89" s="112">
        <v>703</v>
      </c>
      <c r="BE89" s="112">
        <v>724</v>
      </c>
      <c r="BF89" s="112">
        <v>928</v>
      </c>
    </row>
    <row r="90" spans="1:93" x14ac:dyDescent="0.3">
      <c r="A90" s="10"/>
      <c r="B90" t="s">
        <v>151</v>
      </c>
      <c r="C90" s="105">
        <v>558</v>
      </c>
      <c r="D90" s="119">
        <v>10119</v>
      </c>
      <c r="E90" s="117">
        <v>5.1089053404999998</v>
      </c>
      <c r="F90" s="107">
        <v>4.5042620575000001</v>
      </c>
      <c r="G90" s="107">
        <v>5.7947147489999997</v>
      </c>
      <c r="H90" s="107">
        <v>9.2120067000000007E-3</v>
      </c>
      <c r="I90" s="108">
        <v>5.5143788911999998</v>
      </c>
      <c r="J90" s="107">
        <v>5.0753075952</v>
      </c>
      <c r="K90" s="107">
        <v>5.9914348017999997</v>
      </c>
      <c r="L90" s="107">
        <v>1.182175996</v>
      </c>
      <c r="M90" s="107">
        <v>1.0422644636</v>
      </c>
      <c r="N90" s="107">
        <v>1.3408689775</v>
      </c>
      <c r="O90" s="119">
        <v>483</v>
      </c>
      <c r="P90" s="119">
        <v>10501</v>
      </c>
      <c r="Q90" s="117">
        <v>4.2174545188000003</v>
      </c>
      <c r="R90" s="107">
        <v>3.7015787930999999</v>
      </c>
      <c r="S90" s="107">
        <v>4.8052259894000002</v>
      </c>
      <c r="T90" s="107">
        <v>0.1915634527</v>
      </c>
      <c r="U90" s="108">
        <v>4.5995619464999997</v>
      </c>
      <c r="V90" s="107">
        <v>4.2071254381000003</v>
      </c>
      <c r="W90" s="107">
        <v>5.0286045451000003</v>
      </c>
      <c r="X90" s="107">
        <v>1.0908275567000001</v>
      </c>
      <c r="Y90" s="107">
        <v>0.95739838629999996</v>
      </c>
      <c r="Z90" s="107">
        <v>1.2428522707</v>
      </c>
      <c r="AA90" s="119">
        <v>474</v>
      </c>
      <c r="AB90" s="119">
        <v>10483</v>
      </c>
      <c r="AC90" s="117">
        <v>3.9362130867</v>
      </c>
      <c r="AD90" s="107">
        <v>3.4516704513000001</v>
      </c>
      <c r="AE90" s="107">
        <v>4.4887754155000001</v>
      </c>
      <c r="AF90" s="107">
        <v>0.72442799869999996</v>
      </c>
      <c r="AG90" s="108">
        <v>4.5216064104000004</v>
      </c>
      <c r="AH90" s="107">
        <v>4.1323374024000001</v>
      </c>
      <c r="AI90" s="107">
        <v>4.9475448248999996</v>
      </c>
      <c r="AJ90" s="107">
        <v>1.0239097943</v>
      </c>
      <c r="AK90" s="107">
        <v>0.89786785010000003</v>
      </c>
      <c r="AL90" s="107">
        <v>1.1676454021</v>
      </c>
      <c r="AM90" s="107">
        <v>0.41059300720000003</v>
      </c>
      <c r="AN90" s="107">
        <v>0.93331488679999997</v>
      </c>
      <c r="AO90" s="107">
        <v>0.79184057289999998</v>
      </c>
      <c r="AP90" s="107">
        <v>1.1000657299000001</v>
      </c>
      <c r="AQ90" s="107">
        <v>1.9019168100000001E-2</v>
      </c>
      <c r="AR90" s="107">
        <v>0.82551040539999998</v>
      </c>
      <c r="AS90" s="107">
        <v>0.70327212120000004</v>
      </c>
      <c r="AT90" s="107">
        <v>0.96899537020000004</v>
      </c>
      <c r="AU90" s="105" t="s">
        <v>28</v>
      </c>
      <c r="AV90" s="105" t="s">
        <v>28</v>
      </c>
      <c r="AW90" s="105" t="s">
        <v>28</v>
      </c>
      <c r="AX90" s="105" t="s">
        <v>28</v>
      </c>
      <c r="AY90" s="105" t="s">
        <v>28</v>
      </c>
      <c r="AZ90" s="105" t="s">
        <v>28</v>
      </c>
      <c r="BA90" s="105" t="s">
        <v>28</v>
      </c>
      <c r="BB90" s="105" t="s">
        <v>28</v>
      </c>
      <c r="BC90" s="111" t="s">
        <v>28</v>
      </c>
      <c r="BD90" s="112">
        <v>558</v>
      </c>
      <c r="BE90" s="112">
        <v>483</v>
      </c>
      <c r="BF90" s="112">
        <v>474</v>
      </c>
    </row>
    <row r="91" spans="1:93" x14ac:dyDescent="0.3">
      <c r="A91" s="10"/>
      <c r="B91" t="s">
        <v>103</v>
      </c>
      <c r="C91" s="105">
        <v>383</v>
      </c>
      <c r="D91" s="119">
        <v>11620</v>
      </c>
      <c r="E91" s="117">
        <v>3.7813601988999999</v>
      </c>
      <c r="F91" s="107">
        <v>3.2983272238999999</v>
      </c>
      <c r="G91" s="107">
        <v>4.3351323209999997</v>
      </c>
      <c r="H91" s="107">
        <v>5.5471357800000003E-2</v>
      </c>
      <c r="I91" s="108">
        <v>3.2960413081</v>
      </c>
      <c r="J91" s="107">
        <v>2.9819357302</v>
      </c>
      <c r="K91" s="107">
        <v>3.6432335527999999</v>
      </c>
      <c r="L91" s="107">
        <v>0.87498846850000001</v>
      </c>
      <c r="M91" s="107">
        <v>0.76321697340000005</v>
      </c>
      <c r="N91" s="107">
        <v>1.0031286603</v>
      </c>
      <c r="O91" s="119">
        <v>437</v>
      </c>
      <c r="P91" s="119">
        <v>13107</v>
      </c>
      <c r="Q91" s="117">
        <v>3.6852262619</v>
      </c>
      <c r="R91" s="107">
        <v>3.2288019821999998</v>
      </c>
      <c r="S91" s="107">
        <v>4.2061707954000003</v>
      </c>
      <c r="T91" s="107">
        <v>0.47709750039999999</v>
      </c>
      <c r="U91" s="108">
        <v>3.3340962844000002</v>
      </c>
      <c r="V91" s="107">
        <v>3.0357055576</v>
      </c>
      <c r="W91" s="107">
        <v>3.6618169394</v>
      </c>
      <c r="X91" s="107">
        <v>0.95316887029999997</v>
      </c>
      <c r="Y91" s="107">
        <v>0.835116576</v>
      </c>
      <c r="Z91" s="107">
        <v>1.0879090672</v>
      </c>
      <c r="AA91" s="119">
        <v>449</v>
      </c>
      <c r="AB91" s="119">
        <v>14327</v>
      </c>
      <c r="AC91" s="117">
        <v>3.2098078834999999</v>
      </c>
      <c r="AD91" s="107">
        <v>2.8125066513000001</v>
      </c>
      <c r="AE91" s="107">
        <v>3.6632328121</v>
      </c>
      <c r="AF91" s="107">
        <v>7.4600272999999998E-3</v>
      </c>
      <c r="AG91" s="108">
        <v>3.1339429050000001</v>
      </c>
      <c r="AH91" s="107">
        <v>2.8570668069999998</v>
      </c>
      <c r="AI91" s="107">
        <v>3.4376508480000001</v>
      </c>
      <c r="AJ91" s="107">
        <v>0.83495320439999998</v>
      </c>
      <c r="AK91" s="107">
        <v>0.73160498259999995</v>
      </c>
      <c r="AL91" s="107">
        <v>0.9529006364</v>
      </c>
      <c r="AM91" s="107">
        <v>0.10404147430000001</v>
      </c>
      <c r="AN91" s="107">
        <v>0.87099343579999999</v>
      </c>
      <c r="AO91" s="107">
        <v>0.73737809909999996</v>
      </c>
      <c r="AP91" s="107">
        <v>1.0288203109</v>
      </c>
      <c r="AQ91" s="107">
        <v>0.76685195930000005</v>
      </c>
      <c r="AR91" s="107">
        <v>0.97457688980000001</v>
      </c>
      <c r="AS91" s="107">
        <v>0.82202617779999998</v>
      </c>
      <c r="AT91" s="107">
        <v>1.1554377949000001</v>
      </c>
      <c r="AU91" s="105" t="s">
        <v>28</v>
      </c>
      <c r="AV91" s="105" t="s">
        <v>28</v>
      </c>
      <c r="AW91" s="105" t="s">
        <v>28</v>
      </c>
      <c r="AX91" s="105" t="s">
        <v>28</v>
      </c>
      <c r="AY91" s="105" t="s">
        <v>28</v>
      </c>
      <c r="AZ91" s="105" t="s">
        <v>28</v>
      </c>
      <c r="BA91" s="105" t="s">
        <v>28</v>
      </c>
      <c r="BB91" s="105" t="s">
        <v>28</v>
      </c>
      <c r="BC91" s="111" t="s">
        <v>28</v>
      </c>
      <c r="BD91" s="112">
        <v>383</v>
      </c>
      <c r="BE91" s="112">
        <v>437</v>
      </c>
      <c r="BF91" s="112">
        <v>449</v>
      </c>
    </row>
    <row r="92" spans="1:93" x14ac:dyDescent="0.3">
      <c r="A92" s="10"/>
      <c r="B92" t="s">
        <v>113</v>
      </c>
      <c r="C92" s="105">
        <v>267</v>
      </c>
      <c r="D92" s="119">
        <v>8438</v>
      </c>
      <c r="E92" s="117">
        <v>3.5009956083999998</v>
      </c>
      <c r="F92" s="107">
        <v>3.0075509448000002</v>
      </c>
      <c r="G92" s="107">
        <v>4.0753990456000002</v>
      </c>
      <c r="H92" s="107">
        <v>6.5927720999999998E-3</v>
      </c>
      <c r="I92" s="108">
        <v>3.1642569328999999</v>
      </c>
      <c r="J92" s="107">
        <v>2.8065905066000001</v>
      </c>
      <c r="K92" s="107">
        <v>3.5675036719</v>
      </c>
      <c r="L92" s="107">
        <v>0.81011345769999998</v>
      </c>
      <c r="M92" s="107">
        <v>0.69593274819999995</v>
      </c>
      <c r="N92" s="107">
        <v>0.94302763599999995</v>
      </c>
      <c r="O92" s="119">
        <v>279</v>
      </c>
      <c r="P92" s="119">
        <v>9201</v>
      </c>
      <c r="Q92" s="117">
        <v>3.012229332</v>
      </c>
      <c r="R92" s="107">
        <v>2.5897121937000001</v>
      </c>
      <c r="S92" s="107">
        <v>3.5036810541999999</v>
      </c>
      <c r="T92" s="107">
        <v>1.2074866E-3</v>
      </c>
      <c r="U92" s="108">
        <v>3.0322791000999998</v>
      </c>
      <c r="V92" s="107">
        <v>2.6965536737</v>
      </c>
      <c r="W92" s="107">
        <v>3.4098029016</v>
      </c>
      <c r="X92" s="107">
        <v>0.77910093579999995</v>
      </c>
      <c r="Y92" s="107">
        <v>0.66981858660000004</v>
      </c>
      <c r="Z92" s="107">
        <v>0.9062129364</v>
      </c>
      <c r="AA92" s="119">
        <v>361</v>
      </c>
      <c r="AB92" s="119">
        <v>9764</v>
      </c>
      <c r="AC92" s="117">
        <v>3.4549269063999999</v>
      </c>
      <c r="AD92" s="107">
        <v>3.0022183763000001</v>
      </c>
      <c r="AE92" s="107">
        <v>3.9758999621000002</v>
      </c>
      <c r="AF92" s="107">
        <v>0.13616227459999999</v>
      </c>
      <c r="AG92" s="108">
        <v>3.6972552233</v>
      </c>
      <c r="AH92" s="107">
        <v>3.3348733866</v>
      </c>
      <c r="AI92" s="107">
        <v>4.0990150452999998</v>
      </c>
      <c r="AJ92" s="107">
        <v>0.89871493749999998</v>
      </c>
      <c r="AK92" s="107">
        <v>0.78095385910000004</v>
      </c>
      <c r="AL92" s="107">
        <v>1.0342333666000001</v>
      </c>
      <c r="AM92" s="107">
        <v>0.1527101146</v>
      </c>
      <c r="AN92" s="107">
        <v>1.1469667563999999</v>
      </c>
      <c r="AO92" s="107">
        <v>0.95045505770000005</v>
      </c>
      <c r="AP92" s="107">
        <v>1.3841083062999999</v>
      </c>
      <c r="AQ92" s="107">
        <v>0.1340662386</v>
      </c>
      <c r="AR92" s="107">
        <v>0.86039220520000004</v>
      </c>
      <c r="AS92" s="107">
        <v>0.70675497499999995</v>
      </c>
      <c r="AT92" s="107">
        <v>1.0474277126</v>
      </c>
      <c r="AU92" s="105" t="s">
        <v>28</v>
      </c>
      <c r="AV92" s="105">
        <v>2</v>
      </c>
      <c r="AW92" s="105" t="s">
        <v>28</v>
      </c>
      <c r="AX92" s="105" t="s">
        <v>28</v>
      </c>
      <c r="AY92" s="105" t="s">
        <v>28</v>
      </c>
      <c r="AZ92" s="105" t="s">
        <v>28</v>
      </c>
      <c r="BA92" s="105" t="s">
        <v>28</v>
      </c>
      <c r="BB92" s="105" t="s">
        <v>28</v>
      </c>
      <c r="BC92" s="111">
        <v>-2</v>
      </c>
      <c r="BD92" s="112">
        <v>267</v>
      </c>
      <c r="BE92" s="112">
        <v>279</v>
      </c>
      <c r="BF92" s="112">
        <v>361</v>
      </c>
    </row>
    <row r="93" spans="1:93" x14ac:dyDescent="0.3">
      <c r="A93" s="10"/>
      <c r="B93" t="s">
        <v>112</v>
      </c>
      <c r="C93" s="105">
        <v>73</v>
      </c>
      <c r="D93" s="119">
        <v>2015</v>
      </c>
      <c r="E93" s="117">
        <v>3.7394820396999999</v>
      </c>
      <c r="F93" s="107">
        <v>2.9196263758000001</v>
      </c>
      <c r="G93" s="107">
        <v>4.7895600755999999</v>
      </c>
      <c r="H93" s="107">
        <v>0.25188740459999998</v>
      </c>
      <c r="I93" s="108">
        <v>3.6228287841000002</v>
      </c>
      <c r="J93" s="107">
        <v>2.8801970719000001</v>
      </c>
      <c r="K93" s="107">
        <v>4.5569410952</v>
      </c>
      <c r="L93" s="107">
        <v>0.86529806490000005</v>
      </c>
      <c r="M93" s="107">
        <v>0.67558742800000005</v>
      </c>
      <c r="N93" s="107">
        <v>1.1082810457000001</v>
      </c>
      <c r="O93" s="119">
        <v>79</v>
      </c>
      <c r="P93" s="119">
        <v>2200</v>
      </c>
      <c r="Q93" s="117">
        <v>3.6017060906</v>
      </c>
      <c r="R93" s="107">
        <v>2.8344506599999999</v>
      </c>
      <c r="S93" s="107">
        <v>4.5766493473000001</v>
      </c>
      <c r="T93" s="107">
        <v>0.56193607430000003</v>
      </c>
      <c r="U93" s="108">
        <v>3.5909090908999999</v>
      </c>
      <c r="V93" s="107">
        <v>2.8802935689</v>
      </c>
      <c r="W93" s="107">
        <v>4.4768450822999997</v>
      </c>
      <c r="X93" s="107">
        <v>0.93156671570000005</v>
      </c>
      <c r="Y93" s="107">
        <v>0.73311920119999996</v>
      </c>
      <c r="Z93" s="107">
        <v>1.1837318465</v>
      </c>
      <c r="AA93" s="119">
        <v>88</v>
      </c>
      <c r="AB93" s="119">
        <v>2540</v>
      </c>
      <c r="AC93" s="117">
        <v>3.4233773083000001</v>
      </c>
      <c r="AD93" s="107">
        <v>2.7223403656</v>
      </c>
      <c r="AE93" s="107">
        <v>4.3049400961000002</v>
      </c>
      <c r="AF93" s="107">
        <v>0.32123808409999999</v>
      </c>
      <c r="AG93" s="108">
        <v>3.4645669291000001</v>
      </c>
      <c r="AH93" s="107">
        <v>2.8113218379</v>
      </c>
      <c r="AI93" s="107">
        <v>4.2696015249999997</v>
      </c>
      <c r="AJ93" s="107">
        <v>0.89050807929999998</v>
      </c>
      <c r="AK93" s="107">
        <v>0.70815042340000001</v>
      </c>
      <c r="AL93" s="107">
        <v>1.1198251292000001</v>
      </c>
      <c r="AM93" s="107">
        <v>0.75610848419999999</v>
      </c>
      <c r="AN93" s="107">
        <v>0.95048769170000003</v>
      </c>
      <c r="AO93" s="107">
        <v>0.68989205689999999</v>
      </c>
      <c r="AP93" s="107">
        <v>1.3095191388</v>
      </c>
      <c r="AQ93" s="107">
        <v>0.82556778129999997</v>
      </c>
      <c r="AR93" s="107">
        <v>0.96315640840000005</v>
      </c>
      <c r="AS93" s="107">
        <v>0.68977855749999994</v>
      </c>
      <c r="AT93" s="107">
        <v>1.3448812766</v>
      </c>
      <c r="AU93" s="105" t="s">
        <v>28</v>
      </c>
      <c r="AV93" s="105" t="s">
        <v>28</v>
      </c>
      <c r="AW93" s="105" t="s">
        <v>28</v>
      </c>
      <c r="AX93" s="105" t="s">
        <v>28</v>
      </c>
      <c r="AY93" s="105" t="s">
        <v>28</v>
      </c>
      <c r="AZ93" s="105" t="s">
        <v>28</v>
      </c>
      <c r="BA93" s="105" t="s">
        <v>28</v>
      </c>
      <c r="BB93" s="105" t="s">
        <v>28</v>
      </c>
      <c r="BC93" s="111" t="s">
        <v>28</v>
      </c>
      <c r="BD93" s="112">
        <v>73</v>
      </c>
      <c r="BE93" s="112">
        <v>79</v>
      </c>
      <c r="BF93" s="112">
        <v>88</v>
      </c>
    </row>
    <row r="94" spans="1:93" x14ac:dyDescent="0.3">
      <c r="A94" s="10"/>
      <c r="B94" t="s">
        <v>114</v>
      </c>
      <c r="C94" s="105">
        <v>613</v>
      </c>
      <c r="D94" s="119">
        <v>13759</v>
      </c>
      <c r="E94" s="117">
        <v>4.1798013107000003</v>
      </c>
      <c r="F94" s="107">
        <v>3.6978260616999998</v>
      </c>
      <c r="G94" s="107">
        <v>4.7245972918000003</v>
      </c>
      <c r="H94" s="107">
        <v>0.59351907420000005</v>
      </c>
      <c r="I94" s="108">
        <v>4.4552656442999998</v>
      </c>
      <c r="J94" s="107">
        <v>4.1161756326000001</v>
      </c>
      <c r="K94" s="107">
        <v>4.8222898470000004</v>
      </c>
      <c r="L94" s="107">
        <v>0.96718581540000004</v>
      </c>
      <c r="M94" s="107">
        <v>0.85565907299999999</v>
      </c>
      <c r="N94" s="107">
        <v>1.0932489716</v>
      </c>
      <c r="O94" s="119">
        <v>603</v>
      </c>
      <c r="P94" s="119">
        <v>15324</v>
      </c>
      <c r="Q94" s="117">
        <v>3.740047621</v>
      </c>
      <c r="R94" s="107">
        <v>3.3088739510999998</v>
      </c>
      <c r="S94" s="107">
        <v>4.2274067896999998</v>
      </c>
      <c r="T94" s="107">
        <v>0.59529391700000001</v>
      </c>
      <c r="U94" s="108">
        <v>3.9350039153999998</v>
      </c>
      <c r="V94" s="107">
        <v>3.6331352228</v>
      </c>
      <c r="W94" s="107">
        <v>4.2619541704000001</v>
      </c>
      <c r="X94" s="107">
        <v>0.96734819309999998</v>
      </c>
      <c r="Y94" s="107">
        <v>0.85582686699999999</v>
      </c>
      <c r="Z94" s="107">
        <v>1.0934016713000001</v>
      </c>
      <c r="AA94" s="119">
        <v>698</v>
      </c>
      <c r="AB94" s="119">
        <v>16892</v>
      </c>
      <c r="AC94" s="117">
        <v>3.8507389742</v>
      </c>
      <c r="AD94" s="107">
        <v>3.4201082239999998</v>
      </c>
      <c r="AE94" s="107">
        <v>4.3355910619999998</v>
      </c>
      <c r="AF94" s="107">
        <v>0.97792351450000004</v>
      </c>
      <c r="AG94" s="108">
        <v>4.1321335543000002</v>
      </c>
      <c r="AH94" s="107">
        <v>3.8366828105000002</v>
      </c>
      <c r="AI94" s="107">
        <v>4.4503360206</v>
      </c>
      <c r="AJ94" s="107">
        <v>1.0016757893999999</v>
      </c>
      <c r="AK94" s="107">
        <v>0.8896577068</v>
      </c>
      <c r="AL94" s="107">
        <v>1.1277982301</v>
      </c>
      <c r="AM94" s="107">
        <v>0.69899563119999997</v>
      </c>
      <c r="AN94" s="107">
        <v>1.0295962416</v>
      </c>
      <c r="AO94" s="107">
        <v>0.88809915039999998</v>
      </c>
      <c r="AP94" s="107">
        <v>1.1936374675999999</v>
      </c>
      <c r="AQ94" s="107">
        <v>0.14917853750000001</v>
      </c>
      <c r="AR94" s="107">
        <v>0.89479076710000005</v>
      </c>
      <c r="AS94" s="107">
        <v>0.76934547909999995</v>
      </c>
      <c r="AT94" s="107">
        <v>1.0406904812</v>
      </c>
      <c r="AU94" s="105" t="s">
        <v>28</v>
      </c>
      <c r="AV94" s="105" t="s">
        <v>28</v>
      </c>
      <c r="AW94" s="105" t="s">
        <v>28</v>
      </c>
      <c r="AX94" s="105" t="s">
        <v>28</v>
      </c>
      <c r="AY94" s="105" t="s">
        <v>28</v>
      </c>
      <c r="AZ94" s="105" t="s">
        <v>28</v>
      </c>
      <c r="BA94" s="105" t="s">
        <v>28</v>
      </c>
      <c r="BB94" s="105" t="s">
        <v>28</v>
      </c>
      <c r="BC94" s="111" t="s">
        <v>28</v>
      </c>
      <c r="BD94" s="112">
        <v>613</v>
      </c>
      <c r="BE94" s="112">
        <v>603</v>
      </c>
      <c r="BF94" s="112">
        <v>698</v>
      </c>
    </row>
    <row r="95" spans="1:93" x14ac:dyDescent="0.3">
      <c r="A95" s="10"/>
      <c r="B95" t="s">
        <v>104</v>
      </c>
      <c r="C95" s="105">
        <v>800</v>
      </c>
      <c r="D95" s="119">
        <v>13507</v>
      </c>
      <c r="E95" s="117">
        <v>5.1532227321999997</v>
      </c>
      <c r="F95" s="107">
        <v>4.5932997941</v>
      </c>
      <c r="G95" s="107">
        <v>5.7814002390999999</v>
      </c>
      <c r="H95" s="107">
        <v>2.7097595000000001E-3</v>
      </c>
      <c r="I95" s="108">
        <v>5.9228548160000001</v>
      </c>
      <c r="J95" s="107">
        <v>5.5263268581</v>
      </c>
      <c r="K95" s="107">
        <v>6.3478346599000002</v>
      </c>
      <c r="L95" s="107">
        <v>1.1924308262000001</v>
      </c>
      <c r="M95" s="107">
        <v>1.0628673654</v>
      </c>
      <c r="N95" s="107">
        <v>1.3377880643</v>
      </c>
      <c r="O95" s="119">
        <v>695</v>
      </c>
      <c r="P95" s="119">
        <v>14367</v>
      </c>
      <c r="Q95" s="117">
        <v>4.4329979821999999</v>
      </c>
      <c r="R95" s="107">
        <v>3.9386970367999998</v>
      </c>
      <c r="S95" s="107">
        <v>4.9893330019000004</v>
      </c>
      <c r="T95" s="107">
        <v>2.3355547300000001E-2</v>
      </c>
      <c r="U95" s="108">
        <v>4.8374747685999999</v>
      </c>
      <c r="V95" s="107">
        <v>4.4908732518000001</v>
      </c>
      <c r="W95" s="107">
        <v>5.2108266754999999</v>
      </c>
      <c r="X95" s="107">
        <v>1.1465770018999999</v>
      </c>
      <c r="Y95" s="107">
        <v>1.0187280612</v>
      </c>
      <c r="Z95" s="107">
        <v>1.290470805</v>
      </c>
      <c r="AA95" s="119">
        <v>769</v>
      </c>
      <c r="AB95" s="119">
        <v>15224</v>
      </c>
      <c r="AC95" s="117">
        <v>4.3622308338</v>
      </c>
      <c r="AD95" s="107">
        <v>3.8840835041999999</v>
      </c>
      <c r="AE95" s="107">
        <v>4.8992401493999997</v>
      </c>
      <c r="AF95" s="107">
        <v>3.2860040399999998E-2</v>
      </c>
      <c r="AG95" s="108">
        <v>5.0512348923000001</v>
      </c>
      <c r="AH95" s="107">
        <v>4.7065475619999999</v>
      </c>
      <c r="AI95" s="107">
        <v>5.4211656422000001</v>
      </c>
      <c r="AJ95" s="107">
        <v>1.1347279168</v>
      </c>
      <c r="AK95" s="107">
        <v>1.0103495552999999</v>
      </c>
      <c r="AL95" s="107">
        <v>1.2744177877</v>
      </c>
      <c r="AM95" s="107">
        <v>0.82462363689999996</v>
      </c>
      <c r="AN95" s="107">
        <v>0.98403627780000003</v>
      </c>
      <c r="AO95" s="107">
        <v>0.85348862830000005</v>
      </c>
      <c r="AP95" s="107">
        <v>1.1345521942000001</v>
      </c>
      <c r="AQ95" s="107">
        <v>3.7142572899999997E-2</v>
      </c>
      <c r="AR95" s="107">
        <v>0.86023799329999995</v>
      </c>
      <c r="AS95" s="107">
        <v>0.74667967889999998</v>
      </c>
      <c r="AT95" s="107">
        <v>0.99106675330000005</v>
      </c>
      <c r="AU95" s="105">
        <v>1</v>
      </c>
      <c r="AV95" s="105" t="s">
        <v>28</v>
      </c>
      <c r="AW95" s="105" t="s">
        <v>28</v>
      </c>
      <c r="AX95" s="105" t="s">
        <v>28</v>
      </c>
      <c r="AY95" s="105" t="s">
        <v>28</v>
      </c>
      <c r="AZ95" s="105" t="s">
        <v>28</v>
      </c>
      <c r="BA95" s="105" t="s">
        <v>28</v>
      </c>
      <c r="BB95" s="105" t="s">
        <v>28</v>
      </c>
      <c r="BC95" s="111">
        <v>-1</v>
      </c>
      <c r="BD95" s="112">
        <v>800</v>
      </c>
      <c r="BE95" s="112">
        <v>695</v>
      </c>
      <c r="BF95" s="112">
        <v>769</v>
      </c>
    </row>
    <row r="96" spans="1:93" x14ac:dyDescent="0.3">
      <c r="A96" s="10"/>
      <c r="B96" t="s">
        <v>105</v>
      </c>
      <c r="C96" s="105">
        <v>470</v>
      </c>
      <c r="D96" s="119">
        <v>7442</v>
      </c>
      <c r="E96" s="117">
        <v>5.5064214490000003</v>
      </c>
      <c r="F96" s="107">
        <v>4.8313492226000001</v>
      </c>
      <c r="G96" s="107">
        <v>6.2758198127</v>
      </c>
      <c r="H96" s="107">
        <v>2.8251349999999998E-4</v>
      </c>
      <c r="I96" s="108">
        <v>6.3155065842999996</v>
      </c>
      <c r="J96" s="107">
        <v>5.7695931955999997</v>
      </c>
      <c r="K96" s="107">
        <v>6.9130737755</v>
      </c>
      <c r="L96" s="107">
        <v>1.2741593016999999</v>
      </c>
      <c r="M96" s="107">
        <v>1.1179508522999999</v>
      </c>
      <c r="N96" s="107">
        <v>1.4521943633000001</v>
      </c>
      <c r="O96" s="119">
        <v>393</v>
      </c>
      <c r="P96" s="119">
        <v>7592</v>
      </c>
      <c r="Q96" s="117">
        <v>4.5769850253</v>
      </c>
      <c r="R96" s="107">
        <v>3.9905961419999998</v>
      </c>
      <c r="S96" s="107">
        <v>5.2495394614000004</v>
      </c>
      <c r="T96" s="107">
        <v>1.58494226E-2</v>
      </c>
      <c r="U96" s="108">
        <v>5.1765015806000001</v>
      </c>
      <c r="V96" s="107">
        <v>4.6892016915000001</v>
      </c>
      <c r="W96" s="107">
        <v>5.7144414714999998</v>
      </c>
      <c r="X96" s="107">
        <v>1.1838186683</v>
      </c>
      <c r="Y96" s="107">
        <v>1.0321515549</v>
      </c>
      <c r="Z96" s="107">
        <v>1.3577721535</v>
      </c>
      <c r="AA96" s="119">
        <v>418</v>
      </c>
      <c r="AB96" s="119">
        <v>7824</v>
      </c>
      <c r="AC96" s="117">
        <v>4.5615064271000003</v>
      </c>
      <c r="AD96" s="107">
        <v>3.9837687254</v>
      </c>
      <c r="AE96" s="107">
        <v>5.2230293269999999</v>
      </c>
      <c r="AF96" s="107">
        <v>1.32961361E-2</v>
      </c>
      <c r="AG96" s="108">
        <v>5.3425357873000001</v>
      </c>
      <c r="AH96" s="107">
        <v>4.8541569198000003</v>
      </c>
      <c r="AI96" s="107">
        <v>5.880050668</v>
      </c>
      <c r="AJ96" s="107">
        <v>1.1865646002000001</v>
      </c>
      <c r="AK96" s="107">
        <v>1.0362802334000001</v>
      </c>
      <c r="AL96" s="107">
        <v>1.3586436420000001</v>
      </c>
      <c r="AM96" s="107">
        <v>0.96936022649999998</v>
      </c>
      <c r="AN96" s="107">
        <v>0.99661816719999996</v>
      </c>
      <c r="AO96" s="107">
        <v>0.83841412120000003</v>
      </c>
      <c r="AP96" s="107">
        <v>1.1846744300000001</v>
      </c>
      <c r="AQ96" s="107">
        <v>3.2317990300000002E-2</v>
      </c>
      <c r="AR96" s="107">
        <v>0.83120862939999995</v>
      </c>
      <c r="AS96" s="107">
        <v>0.70176295730000005</v>
      </c>
      <c r="AT96" s="107">
        <v>0.98453156919999996</v>
      </c>
      <c r="AU96" s="105">
        <v>1</v>
      </c>
      <c r="AV96" s="105" t="s">
        <v>28</v>
      </c>
      <c r="AW96" s="105" t="s">
        <v>28</v>
      </c>
      <c r="AX96" s="105" t="s">
        <v>28</v>
      </c>
      <c r="AY96" s="105" t="s">
        <v>28</v>
      </c>
      <c r="AZ96" s="105" t="s">
        <v>28</v>
      </c>
      <c r="BA96" s="105" t="s">
        <v>28</v>
      </c>
      <c r="BB96" s="105" t="s">
        <v>28</v>
      </c>
      <c r="BC96" s="111">
        <v>-1</v>
      </c>
      <c r="BD96" s="112">
        <v>470</v>
      </c>
      <c r="BE96" s="112">
        <v>393</v>
      </c>
      <c r="BF96" s="112">
        <v>418</v>
      </c>
    </row>
    <row r="97" spans="1:93" x14ac:dyDescent="0.3">
      <c r="A97" s="10"/>
      <c r="B97" t="s">
        <v>106</v>
      </c>
      <c r="C97" s="105">
        <v>124</v>
      </c>
      <c r="D97" s="119">
        <v>3909</v>
      </c>
      <c r="E97" s="117">
        <v>4.3576868396000004</v>
      </c>
      <c r="F97" s="107">
        <v>3.5671331368999999</v>
      </c>
      <c r="G97" s="107">
        <v>5.3234443076</v>
      </c>
      <c r="H97" s="107">
        <v>0.93512927980000005</v>
      </c>
      <c r="I97" s="108">
        <v>3.1721667945999998</v>
      </c>
      <c r="J97" s="107">
        <v>2.6602096196999998</v>
      </c>
      <c r="K97" s="107">
        <v>3.7826500957000002</v>
      </c>
      <c r="L97" s="107">
        <v>1.0083476668</v>
      </c>
      <c r="M97" s="107">
        <v>0.82541736210000005</v>
      </c>
      <c r="N97" s="107">
        <v>1.2318192757999999</v>
      </c>
      <c r="O97" s="119">
        <v>129</v>
      </c>
      <c r="P97" s="119">
        <v>4331</v>
      </c>
      <c r="Q97" s="117">
        <v>3.5830286759000001</v>
      </c>
      <c r="R97" s="107">
        <v>2.9400376461</v>
      </c>
      <c r="S97" s="107">
        <v>4.3666428928999999</v>
      </c>
      <c r="T97" s="107">
        <v>0.45085997649999998</v>
      </c>
      <c r="U97" s="108">
        <v>2.9785268990999998</v>
      </c>
      <c r="V97" s="107">
        <v>2.5064405585</v>
      </c>
      <c r="W97" s="107">
        <v>3.5395303746</v>
      </c>
      <c r="X97" s="107">
        <v>0.9267358779</v>
      </c>
      <c r="Y97" s="107">
        <v>0.76042884820000001</v>
      </c>
      <c r="Z97" s="107">
        <v>1.1294145262999999</v>
      </c>
      <c r="AA97" s="119">
        <v>157</v>
      </c>
      <c r="AB97" s="119">
        <v>4743</v>
      </c>
      <c r="AC97" s="117">
        <v>3.4184029735000001</v>
      </c>
      <c r="AD97" s="107">
        <v>2.8436678364999999</v>
      </c>
      <c r="AE97" s="107">
        <v>4.1092981182999999</v>
      </c>
      <c r="AF97" s="107">
        <v>0.21123000920000001</v>
      </c>
      <c r="AG97" s="108">
        <v>3.3101412608</v>
      </c>
      <c r="AH97" s="107">
        <v>2.8308264772</v>
      </c>
      <c r="AI97" s="107">
        <v>3.8706134955999998</v>
      </c>
      <c r="AJ97" s="107">
        <v>0.88921412749999995</v>
      </c>
      <c r="AK97" s="107">
        <v>0.73971080460000005</v>
      </c>
      <c r="AL97" s="107">
        <v>1.0689336422</v>
      </c>
      <c r="AM97" s="107">
        <v>0.71914152460000003</v>
      </c>
      <c r="AN97" s="107">
        <v>0.95405403720000004</v>
      </c>
      <c r="AO97" s="107">
        <v>0.73831122419999995</v>
      </c>
      <c r="AP97" s="107">
        <v>1.2328393175000001</v>
      </c>
      <c r="AQ97" s="107">
        <v>0.15269679210000001</v>
      </c>
      <c r="AR97" s="107">
        <v>0.82223179589999995</v>
      </c>
      <c r="AS97" s="107">
        <v>0.62876852790000004</v>
      </c>
      <c r="AT97" s="107">
        <v>1.0752210013000001</v>
      </c>
      <c r="AU97" s="105" t="s">
        <v>28</v>
      </c>
      <c r="AV97" s="105" t="s">
        <v>28</v>
      </c>
      <c r="AW97" s="105" t="s">
        <v>28</v>
      </c>
      <c r="AX97" s="105" t="s">
        <v>28</v>
      </c>
      <c r="AY97" s="105" t="s">
        <v>28</v>
      </c>
      <c r="AZ97" s="105" t="s">
        <v>28</v>
      </c>
      <c r="BA97" s="105" t="s">
        <v>28</v>
      </c>
      <c r="BB97" s="105" t="s">
        <v>28</v>
      </c>
      <c r="BC97" s="111" t="s">
        <v>28</v>
      </c>
      <c r="BD97" s="112">
        <v>124</v>
      </c>
      <c r="BE97" s="112">
        <v>129</v>
      </c>
      <c r="BF97" s="112">
        <v>157</v>
      </c>
    </row>
    <row r="98" spans="1:93" x14ac:dyDescent="0.3">
      <c r="A98" s="10"/>
      <c r="B98" t="s">
        <v>107</v>
      </c>
      <c r="C98" s="105">
        <v>393</v>
      </c>
      <c r="D98" s="119">
        <v>10025</v>
      </c>
      <c r="E98" s="117">
        <v>4.2728092996000004</v>
      </c>
      <c r="F98" s="107">
        <v>3.7321194751000002</v>
      </c>
      <c r="G98" s="107">
        <v>4.8918314197999999</v>
      </c>
      <c r="H98" s="107">
        <v>0.86932059129999995</v>
      </c>
      <c r="I98" s="108">
        <v>3.9201995011999999</v>
      </c>
      <c r="J98" s="107">
        <v>3.5511640140999998</v>
      </c>
      <c r="K98" s="107">
        <v>4.3275850027000002</v>
      </c>
      <c r="L98" s="107">
        <v>0.98870741439999998</v>
      </c>
      <c r="M98" s="107">
        <v>0.86359440310000002</v>
      </c>
      <c r="N98" s="107">
        <v>1.1319461403</v>
      </c>
      <c r="O98" s="119">
        <v>425</v>
      </c>
      <c r="P98" s="119">
        <v>11167</v>
      </c>
      <c r="Q98" s="117">
        <v>3.8981081889999998</v>
      </c>
      <c r="R98" s="107">
        <v>3.4122452870000002</v>
      </c>
      <c r="S98" s="107">
        <v>4.4531521550999997</v>
      </c>
      <c r="T98" s="107">
        <v>0.90394860740000005</v>
      </c>
      <c r="U98" s="108">
        <v>3.8058565415999999</v>
      </c>
      <c r="V98" s="107">
        <v>3.4606929979999999</v>
      </c>
      <c r="W98" s="107">
        <v>4.1854461010000001</v>
      </c>
      <c r="X98" s="107">
        <v>1.0082299199</v>
      </c>
      <c r="Y98" s="107">
        <v>0.88256344499999995</v>
      </c>
      <c r="Z98" s="107">
        <v>1.1517897972</v>
      </c>
      <c r="AA98" s="119">
        <v>453</v>
      </c>
      <c r="AB98" s="119">
        <v>12028</v>
      </c>
      <c r="AC98" s="117">
        <v>3.5389334156999999</v>
      </c>
      <c r="AD98" s="107">
        <v>3.1032698804000001</v>
      </c>
      <c r="AE98" s="107">
        <v>4.0357591196999998</v>
      </c>
      <c r="AF98" s="107">
        <v>0.21689779810000001</v>
      </c>
      <c r="AG98" s="108">
        <v>3.7662121715999999</v>
      </c>
      <c r="AH98" s="107">
        <v>3.4348821837000001</v>
      </c>
      <c r="AI98" s="107">
        <v>4.1295023709000001</v>
      </c>
      <c r="AJ98" s="107">
        <v>0.92056718120000003</v>
      </c>
      <c r="AK98" s="107">
        <v>0.80723994229999996</v>
      </c>
      <c r="AL98" s="107">
        <v>1.049804266</v>
      </c>
      <c r="AM98" s="107">
        <v>0.25576508930000003</v>
      </c>
      <c r="AN98" s="107">
        <v>0.90785920860000002</v>
      </c>
      <c r="AO98" s="107">
        <v>0.76845092260000003</v>
      </c>
      <c r="AP98" s="107">
        <v>1.0725582057</v>
      </c>
      <c r="AQ98" s="107">
        <v>0.28965574059999999</v>
      </c>
      <c r="AR98" s="107">
        <v>0.91230567890000003</v>
      </c>
      <c r="AS98" s="107">
        <v>0.76976982090000001</v>
      </c>
      <c r="AT98" s="107">
        <v>1.0812344538000001</v>
      </c>
      <c r="AU98" s="105" t="s">
        <v>28</v>
      </c>
      <c r="AV98" s="105" t="s">
        <v>28</v>
      </c>
      <c r="AW98" s="105" t="s">
        <v>28</v>
      </c>
      <c r="AX98" s="105" t="s">
        <v>28</v>
      </c>
      <c r="AY98" s="105" t="s">
        <v>28</v>
      </c>
      <c r="AZ98" s="105" t="s">
        <v>28</v>
      </c>
      <c r="BA98" s="105" t="s">
        <v>28</v>
      </c>
      <c r="BB98" s="105" t="s">
        <v>28</v>
      </c>
      <c r="BC98" s="111" t="s">
        <v>28</v>
      </c>
      <c r="BD98" s="112">
        <v>393</v>
      </c>
      <c r="BE98" s="112">
        <v>425</v>
      </c>
      <c r="BF98" s="112">
        <v>453</v>
      </c>
    </row>
    <row r="99" spans="1:93" x14ac:dyDescent="0.3">
      <c r="A99" s="10"/>
      <c r="B99" t="s">
        <v>108</v>
      </c>
      <c r="C99" s="105">
        <v>883</v>
      </c>
      <c r="D99" s="119">
        <v>16965</v>
      </c>
      <c r="E99" s="117">
        <v>3.9969817000000001</v>
      </c>
      <c r="F99" s="107">
        <v>3.5630484717000002</v>
      </c>
      <c r="G99" s="107">
        <v>4.4837623842000003</v>
      </c>
      <c r="H99" s="107">
        <v>0.1829348411</v>
      </c>
      <c r="I99" s="108">
        <v>5.2048334806999996</v>
      </c>
      <c r="J99" s="107">
        <v>4.8726097169999996</v>
      </c>
      <c r="K99" s="107">
        <v>5.5597088900999996</v>
      </c>
      <c r="L99" s="107">
        <v>0.92488224139999997</v>
      </c>
      <c r="M99" s="107">
        <v>0.82447219029999996</v>
      </c>
      <c r="N99" s="107">
        <v>1.0375209382999999</v>
      </c>
      <c r="O99" s="119">
        <v>827</v>
      </c>
      <c r="P99" s="119">
        <v>17531</v>
      </c>
      <c r="Q99" s="117">
        <v>3.7749080652</v>
      </c>
      <c r="R99" s="107">
        <v>3.3616928334999998</v>
      </c>
      <c r="S99" s="107">
        <v>4.2389152150999996</v>
      </c>
      <c r="T99" s="107">
        <v>0.6859318647</v>
      </c>
      <c r="U99" s="108">
        <v>4.7173578233000004</v>
      </c>
      <c r="V99" s="107">
        <v>4.4065595345000004</v>
      </c>
      <c r="W99" s="107">
        <v>5.0500769724000003</v>
      </c>
      <c r="X99" s="107">
        <v>0.97636470600000003</v>
      </c>
      <c r="Y99" s="107">
        <v>0.86948825730000001</v>
      </c>
      <c r="Z99" s="107">
        <v>1.0963782790000001</v>
      </c>
      <c r="AA99" s="119">
        <v>844</v>
      </c>
      <c r="AB99" s="119">
        <v>17990</v>
      </c>
      <c r="AC99" s="117">
        <v>3.640330198</v>
      </c>
      <c r="AD99" s="107">
        <v>3.2436169600999998</v>
      </c>
      <c r="AE99" s="107">
        <v>4.0855637744999997</v>
      </c>
      <c r="AF99" s="107">
        <v>0.3544318038</v>
      </c>
      <c r="AG99" s="108">
        <v>4.6914952752000003</v>
      </c>
      <c r="AH99" s="107">
        <v>4.3854253007999997</v>
      </c>
      <c r="AI99" s="107">
        <v>5.0189266507000001</v>
      </c>
      <c r="AJ99" s="107">
        <v>0.94694308009999995</v>
      </c>
      <c r="AK99" s="107">
        <v>0.84374781070000004</v>
      </c>
      <c r="AL99" s="107">
        <v>1.0627597316999999</v>
      </c>
      <c r="AM99" s="107">
        <v>0.61109067549999996</v>
      </c>
      <c r="AN99" s="107">
        <v>0.96434936559999995</v>
      </c>
      <c r="AO99" s="107">
        <v>0.8384351444</v>
      </c>
      <c r="AP99" s="107">
        <v>1.109173089</v>
      </c>
      <c r="AQ99" s="107">
        <v>0.42212775390000001</v>
      </c>
      <c r="AR99" s="107">
        <v>0.94443966680000002</v>
      </c>
      <c r="AS99" s="107">
        <v>0.82140893520000002</v>
      </c>
      <c r="AT99" s="107">
        <v>1.0858979566</v>
      </c>
      <c r="AU99" s="105" t="s">
        <v>28</v>
      </c>
      <c r="AV99" s="105" t="s">
        <v>28</v>
      </c>
      <c r="AW99" s="105" t="s">
        <v>28</v>
      </c>
      <c r="AX99" s="105" t="s">
        <v>28</v>
      </c>
      <c r="AY99" s="105" t="s">
        <v>28</v>
      </c>
      <c r="AZ99" s="105" t="s">
        <v>28</v>
      </c>
      <c r="BA99" s="105" t="s">
        <v>28</v>
      </c>
      <c r="BB99" s="105" t="s">
        <v>28</v>
      </c>
      <c r="BC99" s="111" t="s">
        <v>28</v>
      </c>
      <c r="BD99" s="112">
        <v>883</v>
      </c>
      <c r="BE99" s="112">
        <v>827</v>
      </c>
      <c r="BF99" s="112">
        <v>844</v>
      </c>
    </row>
    <row r="100" spans="1:93" x14ac:dyDescent="0.3">
      <c r="A100" s="10"/>
      <c r="B100" t="s">
        <v>109</v>
      </c>
      <c r="C100" s="105">
        <v>156</v>
      </c>
      <c r="D100" s="119">
        <v>4975</v>
      </c>
      <c r="E100" s="117">
        <v>3.6651725406</v>
      </c>
      <c r="F100" s="107">
        <v>3.0524613503000002</v>
      </c>
      <c r="G100" s="107">
        <v>4.4008713658999996</v>
      </c>
      <c r="H100" s="107">
        <v>7.7523877199999994E-2</v>
      </c>
      <c r="I100" s="108">
        <v>3.135678392</v>
      </c>
      <c r="J100" s="107">
        <v>2.6802842075000002</v>
      </c>
      <c r="K100" s="107">
        <v>3.6684464097</v>
      </c>
      <c r="L100" s="107">
        <v>0.84810320610000001</v>
      </c>
      <c r="M100" s="107">
        <v>0.70632479889999999</v>
      </c>
      <c r="N100" s="107">
        <v>1.0183403574000001</v>
      </c>
      <c r="O100" s="119">
        <v>146</v>
      </c>
      <c r="P100" s="119">
        <v>5443</v>
      </c>
      <c r="Q100" s="117">
        <v>3.3600025899000001</v>
      </c>
      <c r="R100" s="107">
        <v>2.7851100560000002</v>
      </c>
      <c r="S100" s="107">
        <v>4.0535624004999997</v>
      </c>
      <c r="T100" s="107">
        <v>0.14266822000000001</v>
      </c>
      <c r="U100" s="108">
        <v>2.6823442954000001</v>
      </c>
      <c r="V100" s="107">
        <v>2.2807021948999999</v>
      </c>
      <c r="W100" s="107">
        <v>3.1547174090999999</v>
      </c>
      <c r="X100" s="107">
        <v>0.86905108259999997</v>
      </c>
      <c r="Y100" s="107">
        <v>0.72035745350000002</v>
      </c>
      <c r="Z100" s="107">
        <v>1.048437523</v>
      </c>
      <c r="AA100" s="119">
        <v>144</v>
      </c>
      <c r="AB100" s="119">
        <v>5725</v>
      </c>
      <c r="AC100" s="117">
        <v>3.0202344034999999</v>
      </c>
      <c r="AD100" s="107">
        <v>2.4983567122000001</v>
      </c>
      <c r="AE100" s="107">
        <v>3.6511262812999998</v>
      </c>
      <c r="AF100" s="107">
        <v>1.26803679E-2</v>
      </c>
      <c r="AG100" s="108">
        <v>2.5152838428000002</v>
      </c>
      <c r="AH100" s="107">
        <v>2.1362571984000001</v>
      </c>
      <c r="AI100" s="107">
        <v>2.9615595043999998</v>
      </c>
      <c r="AJ100" s="107">
        <v>0.78564028900000005</v>
      </c>
      <c r="AK100" s="107">
        <v>0.64988654089999998</v>
      </c>
      <c r="AL100" s="107">
        <v>0.94975141780000005</v>
      </c>
      <c r="AM100" s="107">
        <v>0.40866701109999998</v>
      </c>
      <c r="AN100" s="107">
        <v>0.89887859390000002</v>
      </c>
      <c r="AO100" s="107">
        <v>0.69802864909999995</v>
      </c>
      <c r="AP100" s="107">
        <v>1.1575208663000001</v>
      </c>
      <c r="AQ100" s="107">
        <v>0.49191217250000002</v>
      </c>
      <c r="AR100" s="107">
        <v>0.91673790330000005</v>
      </c>
      <c r="AS100" s="107">
        <v>0.71544411370000005</v>
      </c>
      <c r="AT100" s="107">
        <v>1.1746667099999999</v>
      </c>
      <c r="AU100" s="105" t="s">
        <v>28</v>
      </c>
      <c r="AV100" s="105" t="s">
        <v>28</v>
      </c>
      <c r="AW100" s="105" t="s">
        <v>28</v>
      </c>
      <c r="AX100" s="105" t="s">
        <v>28</v>
      </c>
      <c r="AY100" s="105" t="s">
        <v>28</v>
      </c>
      <c r="AZ100" s="105" t="s">
        <v>28</v>
      </c>
      <c r="BA100" s="105" t="s">
        <v>28</v>
      </c>
      <c r="BB100" s="105" t="s">
        <v>28</v>
      </c>
      <c r="BC100" s="111" t="s">
        <v>28</v>
      </c>
      <c r="BD100" s="112">
        <v>156</v>
      </c>
      <c r="BE100" s="112">
        <v>146</v>
      </c>
      <c r="BF100" s="112">
        <v>144</v>
      </c>
    </row>
    <row r="101" spans="1:93" x14ac:dyDescent="0.3">
      <c r="A101" s="10"/>
      <c r="B101" t="s">
        <v>152</v>
      </c>
      <c r="C101" s="105">
        <v>133</v>
      </c>
      <c r="D101" s="119">
        <v>5695</v>
      </c>
      <c r="E101" s="117">
        <v>3.1193774492999999</v>
      </c>
      <c r="F101" s="107">
        <v>2.5689024769</v>
      </c>
      <c r="G101" s="107">
        <v>3.7878104595000002</v>
      </c>
      <c r="H101" s="107">
        <v>9.9877259999999997E-4</v>
      </c>
      <c r="I101" s="108">
        <v>2.3353819140000001</v>
      </c>
      <c r="J101" s="107">
        <v>1.9703772211999999</v>
      </c>
      <c r="K101" s="107">
        <v>2.7680023020000002</v>
      </c>
      <c r="L101" s="107">
        <v>0.72180886070000005</v>
      </c>
      <c r="M101" s="107">
        <v>0.59443161339999995</v>
      </c>
      <c r="N101" s="107">
        <v>0.87648102760000002</v>
      </c>
      <c r="O101" s="119">
        <v>162</v>
      </c>
      <c r="P101" s="119">
        <v>6387</v>
      </c>
      <c r="Q101" s="117">
        <v>3.0822789371999999</v>
      </c>
      <c r="R101" s="107">
        <v>2.5715575020000001</v>
      </c>
      <c r="S101" s="107">
        <v>3.6944316584000001</v>
      </c>
      <c r="T101" s="107">
        <v>1.42107398E-2</v>
      </c>
      <c r="U101" s="108">
        <v>2.5364020667</v>
      </c>
      <c r="V101" s="107">
        <v>2.1744097617999998</v>
      </c>
      <c r="W101" s="107">
        <v>2.9586582790999998</v>
      </c>
      <c r="X101" s="107">
        <v>0.79721898290000004</v>
      </c>
      <c r="Y101" s="107">
        <v>0.66512294900000002</v>
      </c>
      <c r="Z101" s="107">
        <v>0.95554980879999996</v>
      </c>
      <c r="AA101" s="119">
        <v>198</v>
      </c>
      <c r="AB101" s="119">
        <v>6821</v>
      </c>
      <c r="AC101" s="117">
        <v>3.0082036521000002</v>
      </c>
      <c r="AD101" s="107">
        <v>2.5385813994999999</v>
      </c>
      <c r="AE101" s="107">
        <v>3.5647031897999999</v>
      </c>
      <c r="AF101" s="107">
        <v>4.6275502000000003E-3</v>
      </c>
      <c r="AG101" s="108">
        <v>2.9028001758999999</v>
      </c>
      <c r="AH101" s="107">
        <v>2.5253692101</v>
      </c>
      <c r="AI101" s="107">
        <v>3.3366403723000002</v>
      </c>
      <c r="AJ101" s="107">
        <v>0.78251078249999995</v>
      </c>
      <c r="AK101" s="107">
        <v>0.66035001189999998</v>
      </c>
      <c r="AL101" s="107">
        <v>0.92727055920000001</v>
      </c>
      <c r="AM101" s="107">
        <v>0.83793814929999999</v>
      </c>
      <c r="AN101" s="107">
        <v>0.97596736490000002</v>
      </c>
      <c r="AO101" s="107">
        <v>0.77303102239999999</v>
      </c>
      <c r="AP101" s="107">
        <v>1.2321786186000001</v>
      </c>
      <c r="AQ101" s="107">
        <v>0.92574217250000002</v>
      </c>
      <c r="AR101" s="107">
        <v>0.98810707819999999</v>
      </c>
      <c r="AS101" s="107">
        <v>0.76831236810000003</v>
      </c>
      <c r="AT101" s="107">
        <v>1.2707794882000001</v>
      </c>
      <c r="AU101" s="105">
        <v>1</v>
      </c>
      <c r="AV101" s="105" t="s">
        <v>28</v>
      </c>
      <c r="AW101" s="105">
        <v>3</v>
      </c>
      <c r="AX101" s="105" t="s">
        <v>28</v>
      </c>
      <c r="AY101" s="105" t="s">
        <v>28</v>
      </c>
      <c r="AZ101" s="105" t="s">
        <v>28</v>
      </c>
      <c r="BA101" s="105" t="s">
        <v>28</v>
      </c>
      <c r="BB101" s="105" t="s">
        <v>28</v>
      </c>
      <c r="BC101" s="111" t="s">
        <v>424</v>
      </c>
      <c r="BD101" s="112">
        <v>133</v>
      </c>
      <c r="BE101" s="112">
        <v>162</v>
      </c>
      <c r="BF101" s="112">
        <v>198</v>
      </c>
    </row>
    <row r="102" spans="1:93" x14ac:dyDescent="0.3">
      <c r="A102" s="10"/>
      <c r="B102" t="s">
        <v>153</v>
      </c>
      <c r="C102" s="105">
        <v>131</v>
      </c>
      <c r="D102" s="119">
        <v>4243</v>
      </c>
      <c r="E102" s="117">
        <v>3.3177497858999998</v>
      </c>
      <c r="F102" s="107">
        <v>2.7287882626000002</v>
      </c>
      <c r="G102" s="107">
        <v>4.0338284185999997</v>
      </c>
      <c r="H102" s="107">
        <v>8.0232736000000002E-3</v>
      </c>
      <c r="I102" s="108">
        <v>3.0874381334000001</v>
      </c>
      <c r="J102" s="107">
        <v>2.6015276119999999</v>
      </c>
      <c r="K102" s="107">
        <v>3.6641064979000002</v>
      </c>
      <c r="L102" s="107">
        <v>0.76771126030000003</v>
      </c>
      <c r="M102" s="107">
        <v>0.63142841130000005</v>
      </c>
      <c r="N102" s="107">
        <v>0.93340839389999997</v>
      </c>
      <c r="O102" s="119">
        <v>127</v>
      </c>
      <c r="P102" s="119">
        <v>4694</v>
      </c>
      <c r="Q102" s="117">
        <v>3.1772096196000001</v>
      </c>
      <c r="R102" s="107">
        <v>2.6077487585000001</v>
      </c>
      <c r="S102" s="107">
        <v>3.8710251261000002</v>
      </c>
      <c r="T102" s="107">
        <v>5.1437017100000003E-2</v>
      </c>
      <c r="U102" s="108">
        <v>2.7055815934999998</v>
      </c>
      <c r="V102" s="107">
        <v>2.2736767072999999</v>
      </c>
      <c r="W102" s="107">
        <v>3.2195306112000002</v>
      </c>
      <c r="X102" s="107">
        <v>0.82177241999999995</v>
      </c>
      <c r="Y102" s="107">
        <v>0.67448367109999996</v>
      </c>
      <c r="Z102" s="107">
        <v>1.0012249952000001</v>
      </c>
      <c r="AA102" s="119">
        <v>147</v>
      </c>
      <c r="AB102" s="119">
        <v>5089</v>
      </c>
      <c r="AC102" s="117">
        <v>3.1861583069999999</v>
      </c>
      <c r="AD102" s="107">
        <v>2.6416876776999998</v>
      </c>
      <c r="AE102" s="107">
        <v>3.8428482074999999</v>
      </c>
      <c r="AF102" s="107">
        <v>4.9541037199999999E-2</v>
      </c>
      <c r="AG102" s="108">
        <v>2.8885832187</v>
      </c>
      <c r="AH102" s="107">
        <v>2.4574175972000001</v>
      </c>
      <c r="AI102" s="107">
        <v>3.3953989021000002</v>
      </c>
      <c r="AJ102" s="107">
        <v>0.82880134409999995</v>
      </c>
      <c r="AK102" s="107">
        <v>0.68717059449999995</v>
      </c>
      <c r="AL102" s="107">
        <v>0.99962319899999996</v>
      </c>
      <c r="AM102" s="107">
        <v>0.982996435</v>
      </c>
      <c r="AN102" s="107">
        <v>1.0028165241</v>
      </c>
      <c r="AO102" s="107">
        <v>0.77426534150000004</v>
      </c>
      <c r="AP102" s="107">
        <v>1.2988324894000001</v>
      </c>
      <c r="AQ102" s="107">
        <v>0.74850603729999998</v>
      </c>
      <c r="AR102" s="107">
        <v>0.95763991400000004</v>
      </c>
      <c r="AS102" s="107">
        <v>0.73499957490000001</v>
      </c>
      <c r="AT102" s="107">
        <v>1.2477207283</v>
      </c>
      <c r="AU102" s="105" t="s">
        <v>28</v>
      </c>
      <c r="AV102" s="105" t="s">
        <v>28</v>
      </c>
      <c r="AW102" s="105" t="s">
        <v>28</v>
      </c>
      <c r="AX102" s="105" t="s">
        <v>28</v>
      </c>
      <c r="AY102" s="105" t="s">
        <v>28</v>
      </c>
      <c r="AZ102" s="105" t="s">
        <v>28</v>
      </c>
      <c r="BA102" s="105" t="s">
        <v>28</v>
      </c>
      <c r="BB102" s="105" t="s">
        <v>28</v>
      </c>
      <c r="BC102" s="111" t="s">
        <v>28</v>
      </c>
      <c r="BD102" s="112">
        <v>131</v>
      </c>
      <c r="BE102" s="112">
        <v>127</v>
      </c>
      <c r="BF102" s="112">
        <v>147</v>
      </c>
    </row>
    <row r="103" spans="1:93" x14ac:dyDescent="0.3">
      <c r="A103" s="10"/>
      <c r="B103" t="s">
        <v>110</v>
      </c>
      <c r="C103" s="105">
        <v>690</v>
      </c>
      <c r="D103" s="119">
        <v>13422</v>
      </c>
      <c r="E103" s="117">
        <v>4.4913713332</v>
      </c>
      <c r="F103" s="107">
        <v>3.9851564087</v>
      </c>
      <c r="G103" s="107">
        <v>5.0618882633000002</v>
      </c>
      <c r="H103" s="107">
        <v>0.52770746209999997</v>
      </c>
      <c r="I103" s="108">
        <v>5.1408135895999996</v>
      </c>
      <c r="J103" s="107">
        <v>4.7711950073000002</v>
      </c>
      <c r="K103" s="107">
        <v>5.5390660669000003</v>
      </c>
      <c r="L103" s="107">
        <v>1.0392816122999999</v>
      </c>
      <c r="M103" s="107">
        <v>0.92214592620000002</v>
      </c>
      <c r="N103" s="107">
        <v>1.1712964717000001</v>
      </c>
      <c r="O103" s="119">
        <v>632</v>
      </c>
      <c r="P103" s="119">
        <v>14024</v>
      </c>
      <c r="Q103" s="117">
        <v>3.9360277463000002</v>
      </c>
      <c r="R103" s="107">
        <v>3.4838317601000002</v>
      </c>
      <c r="S103" s="107">
        <v>4.4469180736</v>
      </c>
      <c r="T103" s="107">
        <v>0.77403179190000004</v>
      </c>
      <c r="U103" s="108">
        <v>4.5065601825000003</v>
      </c>
      <c r="V103" s="107">
        <v>4.1685613333999996</v>
      </c>
      <c r="W103" s="107">
        <v>4.871964943</v>
      </c>
      <c r="X103" s="107">
        <v>1.0180376600000001</v>
      </c>
      <c r="Y103" s="107">
        <v>0.90107899680000003</v>
      </c>
      <c r="Z103" s="107">
        <v>1.1501773771999999</v>
      </c>
      <c r="AA103" s="119">
        <v>698</v>
      </c>
      <c r="AB103" s="119">
        <v>14245</v>
      </c>
      <c r="AC103" s="117">
        <v>4.0998609405000002</v>
      </c>
      <c r="AD103" s="107">
        <v>3.6378887519999998</v>
      </c>
      <c r="AE103" s="107">
        <v>4.6204985576000004</v>
      </c>
      <c r="AF103" s="107">
        <v>0.2913367738</v>
      </c>
      <c r="AG103" s="108">
        <v>4.8999648999999996</v>
      </c>
      <c r="AH103" s="107">
        <v>4.5496136211999998</v>
      </c>
      <c r="AI103" s="107">
        <v>5.2772956167</v>
      </c>
      <c r="AJ103" s="107">
        <v>1.0664787905999999</v>
      </c>
      <c r="AK103" s="107">
        <v>0.94630799750000005</v>
      </c>
      <c r="AL103" s="107">
        <v>1.2019099635999999</v>
      </c>
      <c r="AM103" s="107">
        <v>0.58961881439999997</v>
      </c>
      <c r="AN103" s="107">
        <v>1.0416239937</v>
      </c>
      <c r="AO103" s="107">
        <v>0.89816266590000005</v>
      </c>
      <c r="AP103" s="107">
        <v>1.2080000489</v>
      </c>
      <c r="AQ103" s="107">
        <v>8.1032693099999997E-2</v>
      </c>
      <c r="AR103" s="107">
        <v>0.87635322360000001</v>
      </c>
      <c r="AS103" s="107">
        <v>0.75559134520000004</v>
      </c>
      <c r="AT103" s="107">
        <v>1.016415788</v>
      </c>
      <c r="AU103" s="105" t="s">
        <v>28</v>
      </c>
      <c r="AV103" s="105" t="s">
        <v>28</v>
      </c>
      <c r="AW103" s="105" t="s">
        <v>28</v>
      </c>
      <c r="AX103" s="105" t="s">
        <v>28</v>
      </c>
      <c r="AY103" s="105" t="s">
        <v>28</v>
      </c>
      <c r="AZ103" s="105" t="s">
        <v>28</v>
      </c>
      <c r="BA103" s="105" t="s">
        <v>28</v>
      </c>
      <c r="BB103" s="105" t="s">
        <v>28</v>
      </c>
      <c r="BC103" s="111" t="s">
        <v>28</v>
      </c>
      <c r="BD103" s="112">
        <v>690</v>
      </c>
      <c r="BE103" s="112">
        <v>632</v>
      </c>
      <c r="BF103" s="112">
        <v>698</v>
      </c>
    </row>
    <row r="104" spans="1:93" x14ac:dyDescent="0.3">
      <c r="A104" s="10"/>
      <c r="B104" t="s">
        <v>111</v>
      </c>
      <c r="C104" s="105">
        <v>557</v>
      </c>
      <c r="D104" s="119">
        <v>10504</v>
      </c>
      <c r="E104" s="117">
        <v>4.5649967915999996</v>
      </c>
      <c r="F104" s="107">
        <v>4.0283298405999997</v>
      </c>
      <c r="G104" s="107">
        <v>5.1731602257000002</v>
      </c>
      <c r="H104" s="107">
        <v>0.39054478250000002</v>
      </c>
      <c r="I104" s="108">
        <v>5.3027418125999999</v>
      </c>
      <c r="J104" s="107">
        <v>4.8801583623000004</v>
      </c>
      <c r="K104" s="107">
        <v>5.7619176764000004</v>
      </c>
      <c r="L104" s="107">
        <v>1.0563181874000001</v>
      </c>
      <c r="M104" s="107">
        <v>0.93213604959999996</v>
      </c>
      <c r="N104" s="107">
        <v>1.1970442658</v>
      </c>
      <c r="O104" s="119">
        <v>471</v>
      </c>
      <c r="P104" s="119">
        <v>10951</v>
      </c>
      <c r="Q104" s="117">
        <v>3.9360928103999999</v>
      </c>
      <c r="R104" s="107">
        <v>3.4570098822999999</v>
      </c>
      <c r="S104" s="107">
        <v>4.4815685056000003</v>
      </c>
      <c r="T104" s="107">
        <v>0.78699027600000004</v>
      </c>
      <c r="U104" s="108">
        <v>4.3009770797</v>
      </c>
      <c r="V104" s="107">
        <v>3.9295772550999999</v>
      </c>
      <c r="W104" s="107">
        <v>4.7074793646000002</v>
      </c>
      <c r="X104" s="107">
        <v>1.0180544886</v>
      </c>
      <c r="Y104" s="107">
        <v>0.89414162649999995</v>
      </c>
      <c r="Z104" s="107">
        <v>1.1591395712999999</v>
      </c>
      <c r="AA104" s="119">
        <v>532</v>
      </c>
      <c r="AB104" s="119">
        <v>11492</v>
      </c>
      <c r="AC104" s="117">
        <v>4.1252664806999997</v>
      </c>
      <c r="AD104" s="107">
        <v>3.6354383632</v>
      </c>
      <c r="AE104" s="107">
        <v>4.6810925771000003</v>
      </c>
      <c r="AF104" s="107">
        <v>0.27404823979999998</v>
      </c>
      <c r="AG104" s="108">
        <v>4.6293073441999999</v>
      </c>
      <c r="AH104" s="107">
        <v>4.2521810506</v>
      </c>
      <c r="AI104" s="107">
        <v>5.0398810004000003</v>
      </c>
      <c r="AJ104" s="107">
        <v>1.073087422</v>
      </c>
      <c r="AK104" s="107">
        <v>0.94567058869999998</v>
      </c>
      <c r="AL104" s="107">
        <v>1.2176720192999999</v>
      </c>
      <c r="AM104" s="107">
        <v>0.56513411459999996</v>
      </c>
      <c r="AN104" s="107">
        <v>1.0480612829</v>
      </c>
      <c r="AO104" s="107">
        <v>0.89314928140000005</v>
      </c>
      <c r="AP104" s="107">
        <v>1.2298419488000001</v>
      </c>
      <c r="AQ104" s="107">
        <v>6.7515331999999997E-2</v>
      </c>
      <c r="AR104" s="107">
        <v>0.86223342319999996</v>
      </c>
      <c r="AS104" s="107">
        <v>0.73554805590000005</v>
      </c>
      <c r="AT104" s="107">
        <v>1.0107381429</v>
      </c>
      <c r="AU104" s="105" t="s">
        <v>28</v>
      </c>
      <c r="AV104" s="105" t="s">
        <v>28</v>
      </c>
      <c r="AW104" s="105" t="s">
        <v>28</v>
      </c>
      <c r="AX104" s="105" t="s">
        <v>28</v>
      </c>
      <c r="AY104" s="105" t="s">
        <v>28</v>
      </c>
      <c r="AZ104" s="105" t="s">
        <v>28</v>
      </c>
      <c r="BA104" s="105" t="s">
        <v>28</v>
      </c>
      <c r="BB104" s="105" t="s">
        <v>28</v>
      </c>
      <c r="BC104" s="111" t="s">
        <v>28</v>
      </c>
      <c r="BD104" s="112">
        <v>557</v>
      </c>
      <c r="BE104" s="112">
        <v>471</v>
      </c>
      <c r="BF104" s="112">
        <v>532</v>
      </c>
    </row>
    <row r="105" spans="1:93" x14ac:dyDescent="0.3">
      <c r="A105" s="10"/>
      <c r="B105" s="3" t="s">
        <v>167</v>
      </c>
      <c r="C105" s="115">
        <v>9</v>
      </c>
      <c r="D105" s="118">
        <v>294</v>
      </c>
      <c r="E105" s="114">
        <v>4.5901325340000003</v>
      </c>
      <c r="F105" s="113">
        <v>2.3718751978000001</v>
      </c>
      <c r="G105" s="113">
        <v>8.8829786235999997</v>
      </c>
      <c r="H105" s="113">
        <v>0.8579771021</v>
      </c>
      <c r="I105" s="116">
        <v>3.0612244897999998</v>
      </c>
      <c r="J105" s="113">
        <v>1.5928003091</v>
      </c>
      <c r="K105" s="113">
        <v>5.8834088138</v>
      </c>
      <c r="L105" s="113">
        <v>1.0621344767000001</v>
      </c>
      <c r="M105" s="113">
        <v>0.5488404536</v>
      </c>
      <c r="N105" s="113">
        <v>2.0554783074</v>
      </c>
      <c r="O105" s="118">
        <v>16</v>
      </c>
      <c r="P105" s="118">
        <v>303</v>
      </c>
      <c r="Q105" s="114">
        <v>7.8567399136000002</v>
      </c>
      <c r="R105" s="113">
        <v>4.7680939540000002</v>
      </c>
      <c r="S105" s="113">
        <v>12.946129557000001</v>
      </c>
      <c r="T105" s="113">
        <v>5.3903839999999998E-3</v>
      </c>
      <c r="U105" s="116">
        <v>5.2805280528000003</v>
      </c>
      <c r="V105" s="113">
        <v>3.2350199878999999</v>
      </c>
      <c r="W105" s="113">
        <v>8.6194139820999993</v>
      </c>
      <c r="X105" s="113">
        <v>2.0321140074000001</v>
      </c>
      <c r="Y105" s="113">
        <v>1.2332482199000001</v>
      </c>
      <c r="Z105" s="113">
        <v>3.3484640581999998</v>
      </c>
      <c r="AA105" s="118">
        <v>11</v>
      </c>
      <c r="AB105" s="118">
        <v>309</v>
      </c>
      <c r="AC105" s="114">
        <v>5.3853013013000002</v>
      </c>
      <c r="AD105" s="113">
        <v>2.9583728548999999</v>
      </c>
      <c r="AE105" s="113">
        <v>9.8031828741000009</v>
      </c>
      <c r="AF105" s="113">
        <v>0.27007402260000002</v>
      </c>
      <c r="AG105" s="116">
        <v>3.5598705501999999</v>
      </c>
      <c r="AH105" s="113">
        <v>1.9714568861999999</v>
      </c>
      <c r="AI105" s="113">
        <v>6.4280778455999998</v>
      </c>
      <c r="AJ105" s="113">
        <v>1.4008547369</v>
      </c>
      <c r="AK105" s="113">
        <v>0.7695485165</v>
      </c>
      <c r="AL105" s="113">
        <v>2.5500588354999998</v>
      </c>
      <c r="AM105" s="113">
        <v>0.3396385086</v>
      </c>
      <c r="AN105" s="113">
        <v>0.68543713559999997</v>
      </c>
      <c r="AO105" s="113">
        <v>0.31570292150000001</v>
      </c>
      <c r="AP105" s="113">
        <v>1.4881840957000001</v>
      </c>
      <c r="AQ105" s="113">
        <v>0.20081403640000001</v>
      </c>
      <c r="AR105" s="113">
        <v>1.7116586189</v>
      </c>
      <c r="AS105" s="113">
        <v>0.75125986609999995</v>
      </c>
      <c r="AT105" s="113">
        <v>3.8998159753000001</v>
      </c>
      <c r="AU105" s="115" t="s">
        <v>28</v>
      </c>
      <c r="AV105" s="115" t="s">
        <v>28</v>
      </c>
      <c r="AW105" s="115" t="s">
        <v>28</v>
      </c>
      <c r="AX105" s="115" t="s">
        <v>28</v>
      </c>
      <c r="AY105" s="115" t="s">
        <v>28</v>
      </c>
      <c r="AZ105" s="115" t="s">
        <v>28</v>
      </c>
      <c r="BA105" s="115" t="s">
        <v>28</v>
      </c>
      <c r="BB105" s="115" t="s">
        <v>28</v>
      </c>
      <c r="BC105" s="109" t="s">
        <v>28</v>
      </c>
      <c r="BD105" s="110">
        <v>9</v>
      </c>
      <c r="BE105" s="110">
        <v>16</v>
      </c>
      <c r="BF105" s="110">
        <v>11</v>
      </c>
      <c r="CO105" s="4"/>
    </row>
    <row r="106" spans="1:93" x14ac:dyDescent="0.3">
      <c r="A106" s="10"/>
      <c r="B106" t="s">
        <v>115</v>
      </c>
      <c r="C106" s="105">
        <v>381</v>
      </c>
      <c r="D106" s="119">
        <v>11423</v>
      </c>
      <c r="E106" s="117">
        <v>3.6019159472000002</v>
      </c>
      <c r="F106" s="107">
        <v>3.1425692110000001</v>
      </c>
      <c r="G106" s="107">
        <v>4.1284050150000002</v>
      </c>
      <c r="H106" s="107">
        <v>8.8692974999999997E-3</v>
      </c>
      <c r="I106" s="108">
        <v>3.3353759958000002</v>
      </c>
      <c r="J106" s="107">
        <v>3.0167298653999999</v>
      </c>
      <c r="K106" s="107">
        <v>3.6876795502999999</v>
      </c>
      <c r="L106" s="107">
        <v>0.83346593619999998</v>
      </c>
      <c r="M106" s="107">
        <v>0.72717532220000003</v>
      </c>
      <c r="N106" s="107">
        <v>0.95529296109999995</v>
      </c>
      <c r="O106" s="119">
        <v>345</v>
      </c>
      <c r="P106" s="119">
        <v>12187</v>
      </c>
      <c r="Q106" s="117">
        <v>3.0502529274999999</v>
      </c>
      <c r="R106" s="107">
        <v>2.6499194357000002</v>
      </c>
      <c r="S106" s="107">
        <v>3.5110663352000002</v>
      </c>
      <c r="T106" s="107">
        <v>9.5818119999999997E-4</v>
      </c>
      <c r="U106" s="108">
        <v>2.8308853696999998</v>
      </c>
      <c r="V106" s="107">
        <v>2.5473882036000002</v>
      </c>
      <c r="W106" s="107">
        <v>3.1459327498</v>
      </c>
      <c r="X106" s="107">
        <v>0.78893558500000005</v>
      </c>
      <c r="Y106" s="107">
        <v>0.68539094629999997</v>
      </c>
      <c r="Z106" s="107">
        <v>0.90812310949999997</v>
      </c>
      <c r="AA106" s="119">
        <v>414</v>
      </c>
      <c r="AB106" s="119">
        <v>12535</v>
      </c>
      <c r="AC106" s="117">
        <v>3.4128367418000001</v>
      </c>
      <c r="AD106" s="107">
        <v>2.9849344842000001</v>
      </c>
      <c r="AE106" s="107">
        <v>3.9020804939999998</v>
      </c>
      <c r="AF106" s="107">
        <v>8.1562399800000004E-2</v>
      </c>
      <c r="AG106" s="108">
        <v>3.3027522936000002</v>
      </c>
      <c r="AH106" s="107">
        <v>2.9994507080999999</v>
      </c>
      <c r="AI106" s="107">
        <v>3.6367234451999999</v>
      </c>
      <c r="AJ106" s="107">
        <v>0.88776620809999995</v>
      </c>
      <c r="AK106" s="107">
        <v>0.77645787619999995</v>
      </c>
      <c r="AL106" s="107">
        <v>1.0150310331000001</v>
      </c>
      <c r="AM106" s="107">
        <v>0.20780586130000001</v>
      </c>
      <c r="AN106" s="107">
        <v>1.1188700815999999</v>
      </c>
      <c r="AO106" s="107">
        <v>0.93946108390000005</v>
      </c>
      <c r="AP106" s="107">
        <v>1.3325408374000001</v>
      </c>
      <c r="AQ106" s="107">
        <v>6.5229313900000002E-2</v>
      </c>
      <c r="AR106" s="107">
        <v>0.84684178430000001</v>
      </c>
      <c r="AS106" s="107">
        <v>0.70966120050000003</v>
      </c>
      <c r="AT106" s="107">
        <v>1.0105399690000001</v>
      </c>
      <c r="AU106" s="105" t="s">
        <v>28</v>
      </c>
      <c r="AV106" s="105">
        <v>2</v>
      </c>
      <c r="AW106" s="105" t="s">
        <v>28</v>
      </c>
      <c r="AX106" s="105" t="s">
        <v>28</v>
      </c>
      <c r="AY106" s="105" t="s">
        <v>28</v>
      </c>
      <c r="AZ106" s="105" t="s">
        <v>28</v>
      </c>
      <c r="BA106" s="105" t="s">
        <v>28</v>
      </c>
      <c r="BB106" s="105" t="s">
        <v>28</v>
      </c>
      <c r="BC106" s="111">
        <v>-2</v>
      </c>
      <c r="BD106" s="112">
        <v>381</v>
      </c>
      <c r="BE106" s="112">
        <v>345</v>
      </c>
      <c r="BF106" s="112">
        <v>414</v>
      </c>
    </row>
    <row r="107" spans="1:93" x14ac:dyDescent="0.3">
      <c r="A107" s="10"/>
      <c r="B107" t="s">
        <v>116</v>
      </c>
      <c r="C107" s="105">
        <v>393</v>
      </c>
      <c r="D107" s="119">
        <v>9717</v>
      </c>
      <c r="E107" s="117">
        <v>4.4002872709999998</v>
      </c>
      <c r="F107" s="107">
        <v>3.8439094829</v>
      </c>
      <c r="G107" s="107">
        <v>5.0371966752999997</v>
      </c>
      <c r="H107" s="107">
        <v>0.79364368129999996</v>
      </c>
      <c r="I107" s="108">
        <v>4.0444581661000001</v>
      </c>
      <c r="J107" s="107">
        <v>3.6637253516000001</v>
      </c>
      <c r="K107" s="107">
        <v>4.4647565763000001</v>
      </c>
      <c r="L107" s="107">
        <v>1.0182052007</v>
      </c>
      <c r="M107" s="107">
        <v>0.88946207040000003</v>
      </c>
      <c r="N107" s="107">
        <v>1.1655829576000001</v>
      </c>
      <c r="O107" s="119">
        <v>388</v>
      </c>
      <c r="P107" s="119">
        <v>10230</v>
      </c>
      <c r="Q107" s="117">
        <v>4.2721069180000004</v>
      </c>
      <c r="R107" s="107">
        <v>3.7294816659999999</v>
      </c>
      <c r="S107" s="107">
        <v>4.8936820592999997</v>
      </c>
      <c r="T107" s="107">
        <v>0.14982279509999999</v>
      </c>
      <c r="U107" s="108">
        <v>3.7927663734000001</v>
      </c>
      <c r="V107" s="107">
        <v>3.4335460841000001</v>
      </c>
      <c r="W107" s="107">
        <v>4.1895685716999997</v>
      </c>
      <c r="X107" s="107">
        <v>1.1049631787</v>
      </c>
      <c r="Y107" s="107">
        <v>0.9646153516</v>
      </c>
      <c r="Z107" s="107">
        <v>1.2657310755</v>
      </c>
      <c r="AA107" s="119">
        <v>424</v>
      </c>
      <c r="AB107" s="119">
        <v>10284</v>
      </c>
      <c r="AC107" s="117">
        <v>4.7068704453999999</v>
      </c>
      <c r="AD107" s="107">
        <v>4.1211111241999996</v>
      </c>
      <c r="AE107" s="107">
        <v>5.3758874057000003</v>
      </c>
      <c r="AF107" s="107">
        <v>2.8321052000000002E-3</v>
      </c>
      <c r="AG107" s="108">
        <v>4.1229093737999998</v>
      </c>
      <c r="AH107" s="107">
        <v>3.7485713999999999</v>
      </c>
      <c r="AI107" s="107">
        <v>4.5346293002999998</v>
      </c>
      <c r="AJ107" s="107">
        <v>1.2243775027999999</v>
      </c>
      <c r="AK107" s="107">
        <v>1.0720065074</v>
      </c>
      <c r="AL107" s="107">
        <v>1.3984059416000001</v>
      </c>
      <c r="AM107" s="107">
        <v>0.26426461709999999</v>
      </c>
      <c r="AN107" s="107">
        <v>1.1017679415999999</v>
      </c>
      <c r="AO107" s="107">
        <v>0.9293817177</v>
      </c>
      <c r="AP107" s="107">
        <v>1.3061291975</v>
      </c>
      <c r="AQ107" s="107">
        <v>0.73615151190000006</v>
      </c>
      <c r="AR107" s="107">
        <v>0.97087000349999997</v>
      </c>
      <c r="AS107" s="107">
        <v>0.81748696229999995</v>
      </c>
      <c r="AT107" s="107">
        <v>1.1530319223000001</v>
      </c>
      <c r="AU107" s="105" t="s">
        <v>28</v>
      </c>
      <c r="AV107" s="105" t="s">
        <v>28</v>
      </c>
      <c r="AW107" s="105">
        <v>3</v>
      </c>
      <c r="AX107" s="105" t="s">
        <v>28</v>
      </c>
      <c r="AY107" s="105" t="s">
        <v>28</v>
      </c>
      <c r="AZ107" s="105" t="s">
        <v>28</v>
      </c>
      <c r="BA107" s="105" t="s">
        <v>28</v>
      </c>
      <c r="BB107" s="105" t="s">
        <v>28</v>
      </c>
      <c r="BC107" s="111">
        <v>-3</v>
      </c>
      <c r="BD107" s="112">
        <v>393</v>
      </c>
      <c r="BE107" s="112">
        <v>388</v>
      </c>
      <c r="BF107" s="112">
        <v>424</v>
      </c>
    </row>
    <row r="108" spans="1:93" x14ac:dyDescent="0.3">
      <c r="A108" s="10"/>
      <c r="B108" t="s">
        <v>117</v>
      </c>
      <c r="C108" s="105">
        <v>284</v>
      </c>
      <c r="D108" s="119">
        <v>8250</v>
      </c>
      <c r="E108" s="117">
        <v>3.9126871044999998</v>
      </c>
      <c r="F108" s="107">
        <v>3.3706545221000002</v>
      </c>
      <c r="G108" s="107">
        <v>4.5418835652</v>
      </c>
      <c r="H108" s="107">
        <v>0.19136822649999999</v>
      </c>
      <c r="I108" s="108">
        <v>3.4424242424</v>
      </c>
      <c r="J108" s="107">
        <v>3.0644664607999998</v>
      </c>
      <c r="K108" s="107">
        <v>3.8669976704</v>
      </c>
      <c r="L108" s="107">
        <v>0.90537687950000001</v>
      </c>
      <c r="M108" s="107">
        <v>0.77995316049999996</v>
      </c>
      <c r="N108" s="107">
        <v>1.0509698986</v>
      </c>
      <c r="O108" s="119">
        <v>237</v>
      </c>
      <c r="P108" s="119">
        <v>9090</v>
      </c>
      <c r="Q108" s="117">
        <v>3.1426030952000001</v>
      </c>
      <c r="R108" s="107">
        <v>2.6841227730999999</v>
      </c>
      <c r="S108" s="107">
        <v>3.6793973483000002</v>
      </c>
      <c r="T108" s="107">
        <v>1.00021589E-2</v>
      </c>
      <c r="U108" s="108">
        <v>2.6072607260999998</v>
      </c>
      <c r="V108" s="107">
        <v>2.2955828997999999</v>
      </c>
      <c r="W108" s="107">
        <v>2.9612559381999999</v>
      </c>
      <c r="X108" s="107">
        <v>0.81282158240000002</v>
      </c>
      <c r="Y108" s="107">
        <v>0.69423750120000005</v>
      </c>
      <c r="Z108" s="107">
        <v>0.95166124529999996</v>
      </c>
      <c r="AA108" s="119">
        <v>270</v>
      </c>
      <c r="AB108" s="119">
        <v>9863</v>
      </c>
      <c r="AC108" s="117">
        <v>3.2822045060999998</v>
      </c>
      <c r="AD108" s="107">
        <v>2.8197935729000001</v>
      </c>
      <c r="AE108" s="107">
        <v>3.8204450579999998</v>
      </c>
      <c r="AF108" s="107">
        <v>4.1320983399999997E-2</v>
      </c>
      <c r="AG108" s="108">
        <v>2.7375038021</v>
      </c>
      <c r="AH108" s="107">
        <v>2.4296977683000001</v>
      </c>
      <c r="AI108" s="107">
        <v>3.0843042142999999</v>
      </c>
      <c r="AJ108" s="107">
        <v>0.85378541929999996</v>
      </c>
      <c r="AK108" s="107">
        <v>0.73350049750000001</v>
      </c>
      <c r="AL108" s="107">
        <v>0.99379556629999999</v>
      </c>
      <c r="AM108" s="107">
        <v>0.67273970890000001</v>
      </c>
      <c r="AN108" s="107">
        <v>1.0444222216000001</v>
      </c>
      <c r="AO108" s="107">
        <v>0.85366573290000003</v>
      </c>
      <c r="AP108" s="107">
        <v>1.2778043383</v>
      </c>
      <c r="AQ108" s="107">
        <v>3.1491554499999998E-2</v>
      </c>
      <c r="AR108" s="107">
        <v>0.80318282839999999</v>
      </c>
      <c r="AS108" s="107">
        <v>0.65777092240000001</v>
      </c>
      <c r="AT108" s="107">
        <v>0.98074061020000003</v>
      </c>
      <c r="AU108" s="105" t="s">
        <v>28</v>
      </c>
      <c r="AV108" s="105" t="s">
        <v>28</v>
      </c>
      <c r="AW108" s="105" t="s">
        <v>28</v>
      </c>
      <c r="AX108" s="105" t="s">
        <v>28</v>
      </c>
      <c r="AY108" s="105" t="s">
        <v>28</v>
      </c>
      <c r="AZ108" s="105" t="s">
        <v>28</v>
      </c>
      <c r="BA108" s="105" t="s">
        <v>28</v>
      </c>
      <c r="BB108" s="105" t="s">
        <v>28</v>
      </c>
      <c r="BC108" s="111" t="s">
        <v>28</v>
      </c>
      <c r="BD108" s="112">
        <v>284</v>
      </c>
      <c r="BE108" s="112">
        <v>237</v>
      </c>
      <c r="BF108" s="112">
        <v>270</v>
      </c>
    </row>
    <row r="109" spans="1:93" x14ac:dyDescent="0.3">
      <c r="A109" s="10"/>
      <c r="B109" t="s">
        <v>118</v>
      </c>
      <c r="C109" s="105">
        <v>165</v>
      </c>
      <c r="D109" s="119">
        <v>4303</v>
      </c>
      <c r="E109" s="117">
        <v>4.2376197243</v>
      </c>
      <c r="F109" s="107">
        <v>3.5428217531000001</v>
      </c>
      <c r="G109" s="107">
        <v>5.0686775061000002</v>
      </c>
      <c r="H109" s="107">
        <v>0.82991675929999997</v>
      </c>
      <c r="I109" s="108">
        <v>3.8345340459999999</v>
      </c>
      <c r="J109" s="107">
        <v>3.2919001056999999</v>
      </c>
      <c r="K109" s="107">
        <v>4.4666152914000001</v>
      </c>
      <c r="L109" s="107">
        <v>0.98056471680000001</v>
      </c>
      <c r="M109" s="107">
        <v>0.81979182539999995</v>
      </c>
      <c r="N109" s="107">
        <v>1.1728674697000001</v>
      </c>
      <c r="O109" s="119">
        <v>147</v>
      </c>
      <c r="P109" s="119">
        <v>4674</v>
      </c>
      <c r="Q109" s="117">
        <v>3.6120201433000001</v>
      </c>
      <c r="R109" s="107">
        <v>2.9986498105999999</v>
      </c>
      <c r="S109" s="107">
        <v>4.3508546645999999</v>
      </c>
      <c r="T109" s="107">
        <v>0.47372264289999999</v>
      </c>
      <c r="U109" s="108">
        <v>3.1450577663999999</v>
      </c>
      <c r="V109" s="107">
        <v>2.6756093607000002</v>
      </c>
      <c r="W109" s="107">
        <v>3.6968731306999998</v>
      </c>
      <c r="X109" s="107">
        <v>0.93423440369999999</v>
      </c>
      <c r="Y109" s="107">
        <v>0.77558864750000001</v>
      </c>
      <c r="Z109" s="107">
        <v>1.1253309649000001</v>
      </c>
      <c r="AA109" s="119">
        <v>161</v>
      </c>
      <c r="AB109" s="119">
        <v>4689</v>
      </c>
      <c r="AC109" s="117">
        <v>3.9437778841000002</v>
      </c>
      <c r="AD109" s="107">
        <v>3.2946192312</v>
      </c>
      <c r="AE109" s="107">
        <v>4.7208441726999997</v>
      </c>
      <c r="AF109" s="107">
        <v>0.78068746980000003</v>
      </c>
      <c r="AG109" s="108">
        <v>3.4335679249000002</v>
      </c>
      <c r="AH109" s="107">
        <v>2.9421280047999998</v>
      </c>
      <c r="AI109" s="107">
        <v>4.0070957741999997</v>
      </c>
      <c r="AJ109" s="107">
        <v>1.0258775918</v>
      </c>
      <c r="AK109" s="107">
        <v>0.85701480720000001</v>
      </c>
      <c r="AL109" s="107">
        <v>1.2280124269999999</v>
      </c>
      <c r="AM109" s="107">
        <v>0.4812799479</v>
      </c>
      <c r="AN109" s="107">
        <v>1.0918482532</v>
      </c>
      <c r="AO109" s="107">
        <v>0.85497613920000004</v>
      </c>
      <c r="AP109" s="107">
        <v>1.3943460565000001</v>
      </c>
      <c r="AQ109" s="107">
        <v>0.19946660690000001</v>
      </c>
      <c r="AR109" s="107">
        <v>0.85237005170000002</v>
      </c>
      <c r="AS109" s="107">
        <v>0.6678192329</v>
      </c>
      <c r="AT109" s="107">
        <v>1.0879212056000001</v>
      </c>
      <c r="AU109" s="105" t="s">
        <v>28</v>
      </c>
      <c r="AV109" s="105" t="s">
        <v>28</v>
      </c>
      <c r="AW109" s="105" t="s">
        <v>28</v>
      </c>
      <c r="AX109" s="105" t="s">
        <v>28</v>
      </c>
      <c r="AY109" s="105" t="s">
        <v>28</v>
      </c>
      <c r="AZ109" s="105" t="s">
        <v>28</v>
      </c>
      <c r="BA109" s="105" t="s">
        <v>28</v>
      </c>
      <c r="BB109" s="105" t="s">
        <v>28</v>
      </c>
      <c r="BC109" s="111" t="s">
        <v>28</v>
      </c>
      <c r="BD109" s="112">
        <v>165</v>
      </c>
      <c r="BE109" s="112">
        <v>147</v>
      </c>
      <c r="BF109" s="112">
        <v>161</v>
      </c>
      <c r="CO109" s="4"/>
    </row>
    <row r="110" spans="1:93" s="3" customFormat="1" x14ac:dyDescent="0.3">
      <c r="A110" s="10" t="s">
        <v>236</v>
      </c>
      <c r="B110" s="3" t="s">
        <v>200</v>
      </c>
      <c r="C110" s="115">
        <v>522</v>
      </c>
      <c r="D110" s="118">
        <v>18290</v>
      </c>
      <c r="E110" s="114">
        <v>3.7299794285000001</v>
      </c>
      <c r="F110" s="113">
        <v>3.2566522703</v>
      </c>
      <c r="G110" s="113">
        <v>4.2721007286999999</v>
      </c>
      <c r="H110" s="113">
        <v>1.1636487100000001E-2</v>
      </c>
      <c r="I110" s="116">
        <v>2.8540185893999999</v>
      </c>
      <c r="J110" s="113">
        <v>2.6193933347999998</v>
      </c>
      <c r="K110" s="113">
        <v>3.1096597828000001</v>
      </c>
      <c r="L110" s="113">
        <v>0.83972165830000001</v>
      </c>
      <c r="M110" s="113">
        <v>0.73316260779999998</v>
      </c>
      <c r="N110" s="113">
        <v>0.96176817520000002</v>
      </c>
      <c r="O110" s="118">
        <v>533</v>
      </c>
      <c r="P110" s="118">
        <v>21915</v>
      </c>
      <c r="Q110" s="114">
        <v>3.1149146531</v>
      </c>
      <c r="R110" s="113">
        <v>2.7221576476</v>
      </c>
      <c r="S110" s="113">
        <v>3.5643392308999999</v>
      </c>
      <c r="T110" s="113">
        <v>7.5570970000000005E-4</v>
      </c>
      <c r="U110" s="116">
        <v>2.4321241159000002</v>
      </c>
      <c r="V110" s="113">
        <v>2.2341694164999999</v>
      </c>
      <c r="W110" s="113">
        <v>2.6476182475000001</v>
      </c>
      <c r="X110" s="113">
        <v>0.79323418619999997</v>
      </c>
      <c r="Y110" s="113">
        <v>0.69321594549999999</v>
      </c>
      <c r="Z110" s="113">
        <v>0.90768320940000002</v>
      </c>
      <c r="AA110" s="118">
        <v>587</v>
      </c>
      <c r="AB110" s="118">
        <v>25499</v>
      </c>
      <c r="AC110" s="114">
        <v>2.8148163188000002</v>
      </c>
      <c r="AD110" s="113">
        <v>2.4669993717000001</v>
      </c>
      <c r="AE110" s="113">
        <v>3.2116712309</v>
      </c>
      <c r="AF110" s="113">
        <v>3.6250320000000001E-6</v>
      </c>
      <c r="AG110" s="116">
        <v>2.3020510608000002</v>
      </c>
      <c r="AH110" s="113">
        <v>2.1231569746000001</v>
      </c>
      <c r="AI110" s="113">
        <v>2.4960184997999999</v>
      </c>
      <c r="AJ110" s="113">
        <v>0.73220578629999999</v>
      </c>
      <c r="AK110" s="113">
        <v>0.64172969390000001</v>
      </c>
      <c r="AL110" s="113">
        <v>0.83543790870000001</v>
      </c>
      <c r="AM110" s="113">
        <v>0.22230972930000001</v>
      </c>
      <c r="AN110" s="113">
        <v>0.90365760620000002</v>
      </c>
      <c r="AO110" s="113">
        <v>0.76797427110000005</v>
      </c>
      <c r="AP110" s="113">
        <v>1.0633130559999999</v>
      </c>
      <c r="AQ110" s="113">
        <v>3.2416889800000001E-2</v>
      </c>
      <c r="AR110" s="113">
        <v>0.83510236790000003</v>
      </c>
      <c r="AS110" s="113">
        <v>0.70800716600000002</v>
      </c>
      <c r="AT110" s="113">
        <v>0.98501257959999999</v>
      </c>
      <c r="AU110" s="115" t="s">
        <v>28</v>
      </c>
      <c r="AV110" s="115">
        <v>2</v>
      </c>
      <c r="AW110" s="115">
        <v>3</v>
      </c>
      <c r="AX110" s="115" t="s">
        <v>230</v>
      </c>
      <c r="AY110" s="115" t="s">
        <v>28</v>
      </c>
      <c r="AZ110" s="115" t="s">
        <v>28</v>
      </c>
      <c r="BA110" s="115" t="s">
        <v>28</v>
      </c>
      <c r="BB110" s="115" t="s">
        <v>28</v>
      </c>
      <c r="BC110" s="109" t="s">
        <v>443</v>
      </c>
      <c r="BD110" s="110">
        <v>522</v>
      </c>
      <c r="BE110" s="110">
        <v>533</v>
      </c>
      <c r="BF110" s="110">
        <v>587</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5">
        <v>415</v>
      </c>
      <c r="D111" s="119">
        <v>9959</v>
      </c>
      <c r="E111" s="117">
        <v>4.9978030370999997</v>
      </c>
      <c r="F111" s="107">
        <v>4.3326501629000003</v>
      </c>
      <c r="G111" s="107">
        <v>5.7650708594999998</v>
      </c>
      <c r="H111" s="107">
        <v>0.1056325011</v>
      </c>
      <c r="I111" s="108">
        <v>4.1670850486999997</v>
      </c>
      <c r="J111" s="107">
        <v>3.7848487066000001</v>
      </c>
      <c r="K111" s="107">
        <v>4.5879238904999999</v>
      </c>
      <c r="L111" s="107">
        <v>1.1251438605999999</v>
      </c>
      <c r="M111" s="107">
        <v>0.97539952949999997</v>
      </c>
      <c r="N111" s="107">
        <v>1.2978770943</v>
      </c>
      <c r="O111" s="119">
        <v>326</v>
      </c>
      <c r="P111" s="119">
        <v>10953</v>
      </c>
      <c r="Q111" s="117">
        <v>3.5730273351999999</v>
      </c>
      <c r="R111" s="107">
        <v>3.0705084136999998</v>
      </c>
      <c r="S111" s="107">
        <v>4.1577884237999996</v>
      </c>
      <c r="T111" s="107">
        <v>0.2220781724</v>
      </c>
      <c r="U111" s="108">
        <v>2.9763535105000001</v>
      </c>
      <c r="V111" s="107">
        <v>2.6701817244999999</v>
      </c>
      <c r="W111" s="107">
        <v>3.3176319566000001</v>
      </c>
      <c r="X111" s="107">
        <v>0.90989569420000005</v>
      </c>
      <c r="Y111" s="107">
        <v>0.78192583559999995</v>
      </c>
      <c r="Z111" s="107">
        <v>1.0588090796</v>
      </c>
      <c r="AA111" s="119">
        <v>324</v>
      </c>
      <c r="AB111" s="119">
        <v>11930</v>
      </c>
      <c r="AC111" s="117">
        <v>3.1495372277000002</v>
      </c>
      <c r="AD111" s="107">
        <v>2.7065870235</v>
      </c>
      <c r="AE111" s="107">
        <v>3.6649790538999998</v>
      </c>
      <c r="AF111" s="107">
        <v>9.9469354000000006E-3</v>
      </c>
      <c r="AG111" s="108">
        <v>2.7158424140999999</v>
      </c>
      <c r="AH111" s="107">
        <v>2.4356539878999999</v>
      </c>
      <c r="AI111" s="107">
        <v>3.0282626575</v>
      </c>
      <c r="AJ111" s="107">
        <v>0.81927526380000004</v>
      </c>
      <c r="AK111" s="107">
        <v>0.70405257580000002</v>
      </c>
      <c r="AL111" s="107">
        <v>0.95335487860000001</v>
      </c>
      <c r="AM111" s="107">
        <v>0.1976066779</v>
      </c>
      <c r="AN111" s="107">
        <v>0.88147582769999999</v>
      </c>
      <c r="AO111" s="107">
        <v>0.72754920729999994</v>
      </c>
      <c r="AP111" s="107">
        <v>1.067968499</v>
      </c>
      <c r="AQ111" s="107">
        <v>3.6334980000000001E-4</v>
      </c>
      <c r="AR111" s="107">
        <v>0.7149195974</v>
      </c>
      <c r="AS111" s="107">
        <v>0.59448240549999998</v>
      </c>
      <c r="AT111" s="107">
        <v>0.85975636280000001</v>
      </c>
      <c r="AU111" s="105" t="s">
        <v>28</v>
      </c>
      <c r="AV111" s="105" t="s">
        <v>28</v>
      </c>
      <c r="AW111" s="105">
        <v>3</v>
      </c>
      <c r="AX111" s="105" t="s">
        <v>230</v>
      </c>
      <c r="AY111" s="105" t="s">
        <v>28</v>
      </c>
      <c r="AZ111" s="105" t="s">
        <v>28</v>
      </c>
      <c r="BA111" s="105" t="s">
        <v>28</v>
      </c>
      <c r="BB111" s="105" t="s">
        <v>28</v>
      </c>
      <c r="BC111" s="111" t="s">
        <v>444</v>
      </c>
      <c r="BD111" s="112">
        <v>415</v>
      </c>
      <c r="BE111" s="112">
        <v>326</v>
      </c>
      <c r="BF111" s="112">
        <v>324</v>
      </c>
    </row>
    <row r="112" spans="1:93" x14ac:dyDescent="0.3">
      <c r="A112" s="10"/>
      <c r="B112" t="s">
        <v>202</v>
      </c>
      <c r="C112" s="105">
        <v>661</v>
      </c>
      <c r="D112" s="119">
        <v>14428</v>
      </c>
      <c r="E112" s="117">
        <v>4.9440557064000004</v>
      </c>
      <c r="F112" s="107">
        <v>4.3424111003999997</v>
      </c>
      <c r="G112" s="107">
        <v>5.6290586641000004</v>
      </c>
      <c r="H112" s="107">
        <v>0.1057231627</v>
      </c>
      <c r="I112" s="108">
        <v>4.5813695591999997</v>
      </c>
      <c r="J112" s="107">
        <v>4.2450950907999996</v>
      </c>
      <c r="K112" s="107">
        <v>4.9442819509999998</v>
      </c>
      <c r="L112" s="107">
        <v>1.1130438482</v>
      </c>
      <c r="M112" s="107">
        <v>0.97759698689999996</v>
      </c>
      <c r="N112" s="107">
        <v>1.2672569827</v>
      </c>
      <c r="O112" s="119">
        <v>505</v>
      </c>
      <c r="P112" s="119">
        <v>15931</v>
      </c>
      <c r="Q112" s="117">
        <v>3.5249962558000001</v>
      </c>
      <c r="R112" s="107">
        <v>3.0751718388999998</v>
      </c>
      <c r="S112" s="107">
        <v>4.040619274</v>
      </c>
      <c r="T112" s="107">
        <v>0.1211551344</v>
      </c>
      <c r="U112" s="108">
        <v>3.1699202812</v>
      </c>
      <c r="V112" s="107">
        <v>2.9051620942</v>
      </c>
      <c r="W112" s="107">
        <v>3.4588068628999999</v>
      </c>
      <c r="X112" s="107">
        <v>0.8976642534</v>
      </c>
      <c r="Y112" s="107">
        <v>0.7831134085</v>
      </c>
      <c r="Z112" s="107">
        <v>1.0289711592999999</v>
      </c>
      <c r="AA112" s="119">
        <v>480</v>
      </c>
      <c r="AB112" s="119">
        <v>17331</v>
      </c>
      <c r="AC112" s="117">
        <v>3.0062416748</v>
      </c>
      <c r="AD112" s="107">
        <v>2.620471475</v>
      </c>
      <c r="AE112" s="107">
        <v>3.4488026654000001</v>
      </c>
      <c r="AF112" s="107">
        <v>4.4928289999999999E-4</v>
      </c>
      <c r="AG112" s="108">
        <v>2.7696036005</v>
      </c>
      <c r="AH112" s="107">
        <v>2.5325950747000001</v>
      </c>
      <c r="AI112" s="107">
        <v>3.0287921589</v>
      </c>
      <c r="AJ112" s="107">
        <v>0.78200042199999997</v>
      </c>
      <c r="AK112" s="107">
        <v>0.68165171700000005</v>
      </c>
      <c r="AL112" s="107">
        <v>0.89712186559999996</v>
      </c>
      <c r="AM112" s="107">
        <v>6.4125198999999994E-2</v>
      </c>
      <c r="AN112" s="107">
        <v>0.85283542359999998</v>
      </c>
      <c r="AO112" s="107">
        <v>0.72056449099999997</v>
      </c>
      <c r="AP112" s="107">
        <v>1.0093867638</v>
      </c>
      <c r="AQ112" s="107">
        <v>4.1298099999999997E-5</v>
      </c>
      <c r="AR112" s="107">
        <v>0.7129766461</v>
      </c>
      <c r="AS112" s="107">
        <v>0.60651430650000004</v>
      </c>
      <c r="AT112" s="107">
        <v>0.83812647529999995</v>
      </c>
      <c r="AU112" s="105" t="s">
        <v>28</v>
      </c>
      <c r="AV112" s="105" t="s">
        <v>28</v>
      </c>
      <c r="AW112" s="105">
        <v>3</v>
      </c>
      <c r="AX112" s="105" t="s">
        <v>230</v>
      </c>
      <c r="AY112" s="105" t="s">
        <v>28</v>
      </c>
      <c r="AZ112" s="105" t="s">
        <v>28</v>
      </c>
      <c r="BA112" s="105" t="s">
        <v>28</v>
      </c>
      <c r="BB112" s="105" t="s">
        <v>28</v>
      </c>
      <c r="BC112" s="111" t="s">
        <v>444</v>
      </c>
      <c r="BD112" s="112">
        <v>661</v>
      </c>
      <c r="BE112" s="112">
        <v>505</v>
      </c>
      <c r="BF112" s="112">
        <v>480</v>
      </c>
    </row>
    <row r="113" spans="1:93" x14ac:dyDescent="0.3">
      <c r="A113" s="10"/>
      <c r="B113" t="s">
        <v>203</v>
      </c>
      <c r="C113" s="105">
        <v>392</v>
      </c>
      <c r="D113" s="119">
        <v>12966</v>
      </c>
      <c r="E113" s="117">
        <v>3.6953461643000001</v>
      </c>
      <c r="F113" s="107">
        <v>3.1965561328000001</v>
      </c>
      <c r="G113" s="107">
        <v>4.2719673006000001</v>
      </c>
      <c r="H113" s="107">
        <v>1.2871585E-2</v>
      </c>
      <c r="I113" s="108">
        <v>3.0232916858999999</v>
      </c>
      <c r="J113" s="107">
        <v>2.7383432103000001</v>
      </c>
      <c r="K113" s="107">
        <v>3.3378915338000001</v>
      </c>
      <c r="L113" s="107">
        <v>0.8319247515</v>
      </c>
      <c r="M113" s="107">
        <v>0.71963330309999995</v>
      </c>
      <c r="N113" s="107">
        <v>0.96173813679999998</v>
      </c>
      <c r="O113" s="119">
        <v>334</v>
      </c>
      <c r="P113" s="119">
        <v>14077</v>
      </c>
      <c r="Q113" s="117">
        <v>2.9238185763</v>
      </c>
      <c r="R113" s="107">
        <v>2.5140738301000001</v>
      </c>
      <c r="S113" s="107">
        <v>3.4003436831</v>
      </c>
      <c r="T113" s="107">
        <v>1.287963E-4</v>
      </c>
      <c r="U113" s="108">
        <v>2.3726646302000001</v>
      </c>
      <c r="V113" s="107">
        <v>2.1313789878999998</v>
      </c>
      <c r="W113" s="107">
        <v>2.6412653401999999</v>
      </c>
      <c r="X113" s="107">
        <v>0.74457027149999999</v>
      </c>
      <c r="Y113" s="107">
        <v>0.64022598720000001</v>
      </c>
      <c r="Z113" s="107">
        <v>0.86592062859999996</v>
      </c>
      <c r="AA113" s="119">
        <v>355</v>
      </c>
      <c r="AB113" s="119">
        <v>14805</v>
      </c>
      <c r="AC113" s="117">
        <v>2.8253062295000002</v>
      </c>
      <c r="AD113" s="107">
        <v>2.4357490467999998</v>
      </c>
      <c r="AE113" s="107">
        <v>3.2771665459000001</v>
      </c>
      <c r="AF113" s="107">
        <v>4.7309599999999998E-5</v>
      </c>
      <c r="AG113" s="108">
        <v>2.3978385681000001</v>
      </c>
      <c r="AH113" s="107">
        <v>2.1609407246000001</v>
      </c>
      <c r="AI113" s="107">
        <v>2.6607068546999999</v>
      </c>
      <c r="AJ113" s="107">
        <v>0.7349344806</v>
      </c>
      <c r="AK113" s="107">
        <v>0.63360068439999995</v>
      </c>
      <c r="AL113" s="107">
        <v>0.85247491689999999</v>
      </c>
      <c r="AM113" s="107">
        <v>0.72216391530000001</v>
      </c>
      <c r="AN113" s="107">
        <v>0.96630695639999997</v>
      </c>
      <c r="AO113" s="107">
        <v>0.79995686160000001</v>
      </c>
      <c r="AP113" s="107">
        <v>1.1672493590999999</v>
      </c>
      <c r="AQ113" s="107">
        <v>1.34441189E-2</v>
      </c>
      <c r="AR113" s="107">
        <v>0.7912164237</v>
      </c>
      <c r="AS113" s="107">
        <v>0.65712809260000005</v>
      </c>
      <c r="AT113" s="107">
        <v>0.952665753</v>
      </c>
      <c r="AU113" s="105" t="s">
        <v>28</v>
      </c>
      <c r="AV113" s="105">
        <v>2</v>
      </c>
      <c r="AW113" s="105">
        <v>3</v>
      </c>
      <c r="AX113" s="105" t="s">
        <v>230</v>
      </c>
      <c r="AY113" s="105" t="s">
        <v>28</v>
      </c>
      <c r="AZ113" s="105" t="s">
        <v>28</v>
      </c>
      <c r="BA113" s="105" t="s">
        <v>28</v>
      </c>
      <c r="BB113" s="105" t="s">
        <v>28</v>
      </c>
      <c r="BC113" s="111" t="s">
        <v>443</v>
      </c>
      <c r="BD113" s="112">
        <v>392</v>
      </c>
      <c r="BE113" s="112">
        <v>334</v>
      </c>
      <c r="BF113" s="112">
        <v>355</v>
      </c>
      <c r="BQ113" s="52"/>
      <c r="CO113" s="4"/>
    </row>
    <row r="114" spans="1:93" s="3" customFormat="1" x14ac:dyDescent="0.3">
      <c r="A114" s="10"/>
      <c r="B114" s="3" t="s">
        <v>119</v>
      </c>
      <c r="C114" s="115">
        <v>658</v>
      </c>
      <c r="D114" s="118">
        <v>21855</v>
      </c>
      <c r="E114" s="114">
        <v>4.3078547124000002</v>
      </c>
      <c r="F114" s="113">
        <v>3.7833507734</v>
      </c>
      <c r="G114" s="113">
        <v>4.9050731309</v>
      </c>
      <c r="H114" s="113">
        <v>0.64360348040000004</v>
      </c>
      <c r="I114" s="116">
        <v>3.0107526882000002</v>
      </c>
      <c r="J114" s="113">
        <v>2.7892779382000001</v>
      </c>
      <c r="K114" s="113">
        <v>3.2498130162000001</v>
      </c>
      <c r="L114" s="113">
        <v>0.96981738699999998</v>
      </c>
      <c r="M114" s="113">
        <v>0.85173702600000001</v>
      </c>
      <c r="N114" s="113">
        <v>1.1042677909</v>
      </c>
      <c r="O114" s="118">
        <v>679</v>
      </c>
      <c r="P114" s="118">
        <v>24663</v>
      </c>
      <c r="Q114" s="114">
        <v>3.7483109323999999</v>
      </c>
      <c r="R114" s="113">
        <v>3.2949894296000002</v>
      </c>
      <c r="S114" s="113">
        <v>4.2639999752</v>
      </c>
      <c r="T114" s="113">
        <v>0.47923167360000002</v>
      </c>
      <c r="U114" s="116">
        <v>2.7531119491</v>
      </c>
      <c r="V114" s="113">
        <v>2.5536287206999999</v>
      </c>
      <c r="W114" s="113">
        <v>2.9681783193000002</v>
      </c>
      <c r="X114" s="113">
        <v>0.95453285349999994</v>
      </c>
      <c r="Y114" s="113">
        <v>0.83909145190000001</v>
      </c>
      <c r="Z114" s="113">
        <v>1.085856573</v>
      </c>
      <c r="AA114" s="118">
        <v>815</v>
      </c>
      <c r="AB114" s="118">
        <v>27152</v>
      </c>
      <c r="AC114" s="114">
        <v>3.7398917629000001</v>
      </c>
      <c r="AD114" s="113">
        <v>3.3021058134999999</v>
      </c>
      <c r="AE114" s="113">
        <v>4.2357184135999999</v>
      </c>
      <c r="AF114" s="113">
        <v>0.66467176530000005</v>
      </c>
      <c r="AG114" s="116">
        <v>3.0016205068000001</v>
      </c>
      <c r="AH114" s="113">
        <v>2.8024604621</v>
      </c>
      <c r="AI114" s="113">
        <v>3.2149340868</v>
      </c>
      <c r="AJ114" s="113">
        <v>0.97284159199999998</v>
      </c>
      <c r="AK114" s="113">
        <v>0.8589622589</v>
      </c>
      <c r="AL114" s="113">
        <v>1.1018187975</v>
      </c>
      <c r="AM114" s="113">
        <v>0.97683310980000004</v>
      </c>
      <c r="AN114" s="113">
        <v>0.99775387640000002</v>
      </c>
      <c r="AO114" s="113">
        <v>0.85725744530000003</v>
      </c>
      <c r="AP114" s="113">
        <v>1.1612763509999999</v>
      </c>
      <c r="AQ114" s="113">
        <v>7.9341918600000005E-2</v>
      </c>
      <c r="AR114" s="113">
        <v>0.87011080519999995</v>
      </c>
      <c r="AS114" s="113">
        <v>0.74485811499999999</v>
      </c>
      <c r="AT114" s="113">
        <v>1.0164255420999999</v>
      </c>
      <c r="AU114" s="115" t="s">
        <v>28</v>
      </c>
      <c r="AV114" s="115" t="s">
        <v>28</v>
      </c>
      <c r="AW114" s="115" t="s">
        <v>28</v>
      </c>
      <c r="AX114" s="115" t="s">
        <v>28</v>
      </c>
      <c r="AY114" s="115" t="s">
        <v>28</v>
      </c>
      <c r="AZ114" s="115" t="s">
        <v>28</v>
      </c>
      <c r="BA114" s="115" t="s">
        <v>28</v>
      </c>
      <c r="BB114" s="115" t="s">
        <v>28</v>
      </c>
      <c r="BC114" s="109" t="s">
        <v>28</v>
      </c>
      <c r="BD114" s="110">
        <v>658</v>
      </c>
      <c r="BE114" s="110">
        <v>679</v>
      </c>
      <c r="BF114" s="110">
        <v>815</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339</v>
      </c>
      <c r="D115" s="119">
        <v>9422</v>
      </c>
      <c r="E115" s="117">
        <v>4.5083162699999999</v>
      </c>
      <c r="F115" s="107">
        <v>3.8771371450999998</v>
      </c>
      <c r="G115" s="107">
        <v>5.2422482955999996</v>
      </c>
      <c r="H115" s="107">
        <v>0.84712033909999995</v>
      </c>
      <c r="I115" s="108">
        <v>3.5979622161</v>
      </c>
      <c r="J115" s="107">
        <v>3.234637942</v>
      </c>
      <c r="K115" s="107">
        <v>4.0020961668000004</v>
      </c>
      <c r="L115" s="107">
        <v>1.0149468346999999</v>
      </c>
      <c r="M115" s="107">
        <v>0.87285093530000002</v>
      </c>
      <c r="N115" s="107">
        <v>1.1801752574</v>
      </c>
      <c r="O115" s="119">
        <v>409</v>
      </c>
      <c r="P115" s="119">
        <v>10148</v>
      </c>
      <c r="Q115" s="117">
        <v>5.0193431048999999</v>
      </c>
      <c r="R115" s="107">
        <v>4.3459206955000003</v>
      </c>
      <c r="S115" s="107">
        <v>5.7971157252000003</v>
      </c>
      <c r="T115" s="107">
        <v>8.3928010000000001E-4</v>
      </c>
      <c r="U115" s="108">
        <v>4.0303508079999997</v>
      </c>
      <c r="V115" s="107">
        <v>3.6580837312000001</v>
      </c>
      <c r="W115" s="107">
        <v>4.4405018665</v>
      </c>
      <c r="X115" s="107">
        <v>1.2782098344999999</v>
      </c>
      <c r="Y115" s="107">
        <v>1.1067182412000001</v>
      </c>
      <c r="Z115" s="107">
        <v>1.4762749181999999</v>
      </c>
      <c r="AA115" s="119">
        <v>344</v>
      </c>
      <c r="AB115" s="119">
        <v>10813</v>
      </c>
      <c r="AC115" s="117">
        <v>3.6616843473</v>
      </c>
      <c r="AD115" s="107">
        <v>3.1502823133</v>
      </c>
      <c r="AE115" s="107">
        <v>4.2561049853000004</v>
      </c>
      <c r="AF115" s="107">
        <v>0.52602415319999996</v>
      </c>
      <c r="AG115" s="108">
        <v>3.1813557755000001</v>
      </c>
      <c r="AH115" s="107">
        <v>2.8623222604</v>
      </c>
      <c r="AI115" s="107">
        <v>3.5359486632000001</v>
      </c>
      <c r="AJ115" s="107">
        <v>0.95249784100000001</v>
      </c>
      <c r="AK115" s="107">
        <v>0.81946907970000005</v>
      </c>
      <c r="AL115" s="107">
        <v>1.1071218667</v>
      </c>
      <c r="AM115" s="107">
        <v>8.4404589999999995E-4</v>
      </c>
      <c r="AN115" s="107">
        <v>0.72951465380000002</v>
      </c>
      <c r="AO115" s="107">
        <v>0.60619233520000004</v>
      </c>
      <c r="AP115" s="107">
        <v>0.87792536980000002</v>
      </c>
      <c r="AQ115" s="107">
        <v>0.25496125780000001</v>
      </c>
      <c r="AR115" s="107">
        <v>1.1133520374999999</v>
      </c>
      <c r="AS115" s="107">
        <v>0.92543260660000004</v>
      </c>
      <c r="AT115" s="107">
        <v>1.3394306085000001</v>
      </c>
      <c r="AU115" s="105" t="s">
        <v>28</v>
      </c>
      <c r="AV115" s="105">
        <v>2</v>
      </c>
      <c r="AW115" s="105" t="s">
        <v>28</v>
      </c>
      <c r="AX115" s="105" t="s">
        <v>28</v>
      </c>
      <c r="AY115" s="105" t="s">
        <v>231</v>
      </c>
      <c r="AZ115" s="105" t="s">
        <v>28</v>
      </c>
      <c r="BA115" s="105" t="s">
        <v>28</v>
      </c>
      <c r="BB115" s="105" t="s">
        <v>28</v>
      </c>
      <c r="BC115" s="111" t="s">
        <v>447</v>
      </c>
      <c r="BD115" s="112">
        <v>339</v>
      </c>
      <c r="BE115" s="112">
        <v>409</v>
      </c>
      <c r="BF115" s="112">
        <v>344</v>
      </c>
    </row>
    <row r="116" spans="1:93" x14ac:dyDescent="0.3">
      <c r="A116" s="10"/>
      <c r="B116" t="s">
        <v>121</v>
      </c>
      <c r="C116" s="105">
        <v>263</v>
      </c>
      <c r="D116" s="119">
        <v>7057</v>
      </c>
      <c r="E116" s="117">
        <v>4.2433310997999998</v>
      </c>
      <c r="F116" s="107">
        <v>3.6108091028999998</v>
      </c>
      <c r="G116" s="107">
        <v>4.9866548769000003</v>
      </c>
      <c r="H116" s="107">
        <v>0.57863891710000004</v>
      </c>
      <c r="I116" s="108">
        <v>3.726796089</v>
      </c>
      <c r="J116" s="107">
        <v>3.3025415887</v>
      </c>
      <c r="K116" s="107">
        <v>4.2055516080000004</v>
      </c>
      <c r="L116" s="107">
        <v>0.95529133499999996</v>
      </c>
      <c r="M116" s="107">
        <v>0.81289311799999997</v>
      </c>
      <c r="N116" s="107">
        <v>1.1226341011000001</v>
      </c>
      <c r="O116" s="119">
        <v>230</v>
      </c>
      <c r="P116" s="119">
        <v>7383</v>
      </c>
      <c r="Q116" s="117">
        <v>3.5521956783999999</v>
      </c>
      <c r="R116" s="107">
        <v>3.0011867226</v>
      </c>
      <c r="S116" s="107">
        <v>4.2043682397</v>
      </c>
      <c r="T116" s="107">
        <v>0.24363374609999999</v>
      </c>
      <c r="U116" s="108">
        <v>3.1152647975000001</v>
      </c>
      <c r="V116" s="107">
        <v>2.7375899632</v>
      </c>
      <c r="W116" s="107">
        <v>3.5450432274999999</v>
      </c>
      <c r="X116" s="107">
        <v>0.90459077119999998</v>
      </c>
      <c r="Y116" s="107">
        <v>0.76427259579999995</v>
      </c>
      <c r="Z116" s="107">
        <v>1.0706709462999999</v>
      </c>
      <c r="AA116" s="119">
        <v>266</v>
      </c>
      <c r="AB116" s="119">
        <v>7816</v>
      </c>
      <c r="AC116" s="117">
        <v>3.7781954683999999</v>
      </c>
      <c r="AD116" s="107">
        <v>3.2143590293000002</v>
      </c>
      <c r="AE116" s="107">
        <v>4.4409354607999996</v>
      </c>
      <c r="AF116" s="107">
        <v>0.83340656189999995</v>
      </c>
      <c r="AG116" s="108">
        <v>3.4032753326999998</v>
      </c>
      <c r="AH116" s="107">
        <v>3.0179119916000001</v>
      </c>
      <c r="AI116" s="107">
        <v>3.8378465050999999</v>
      </c>
      <c r="AJ116" s="107">
        <v>0.98280536640000005</v>
      </c>
      <c r="AK116" s="107">
        <v>0.83613707390000003</v>
      </c>
      <c r="AL116" s="107">
        <v>1.1552010051999999</v>
      </c>
      <c r="AM116" s="107">
        <v>0.57053035490000004</v>
      </c>
      <c r="AN116" s="107">
        <v>1.0636225619999999</v>
      </c>
      <c r="AO116" s="107">
        <v>0.85947748450000006</v>
      </c>
      <c r="AP116" s="107">
        <v>1.3162566498999999</v>
      </c>
      <c r="AQ116" s="107">
        <v>0.1009085741</v>
      </c>
      <c r="AR116" s="107">
        <v>0.83712432400000003</v>
      </c>
      <c r="AS116" s="107">
        <v>0.6769278554</v>
      </c>
      <c r="AT116" s="107">
        <v>1.0352316398999999</v>
      </c>
      <c r="AU116" s="105" t="s">
        <v>28</v>
      </c>
      <c r="AV116" s="105" t="s">
        <v>28</v>
      </c>
      <c r="AW116" s="105" t="s">
        <v>28</v>
      </c>
      <c r="AX116" s="105" t="s">
        <v>28</v>
      </c>
      <c r="AY116" s="105" t="s">
        <v>28</v>
      </c>
      <c r="AZ116" s="105" t="s">
        <v>28</v>
      </c>
      <c r="BA116" s="105" t="s">
        <v>28</v>
      </c>
      <c r="BB116" s="105" t="s">
        <v>28</v>
      </c>
      <c r="BC116" s="111" t="s">
        <v>28</v>
      </c>
      <c r="BD116" s="112">
        <v>263</v>
      </c>
      <c r="BE116" s="112">
        <v>230</v>
      </c>
      <c r="BF116" s="112">
        <v>266</v>
      </c>
    </row>
    <row r="117" spans="1:93" x14ac:dyDescent="0.3">
      <c r="A117" s="10"/>
      <c r="B117" t="s">
        <v>122</v>
      </c>
      <c r="C117" s="105">
        <v>171</v>
      </c>
      <c r="D117" s="119">
        <v>3963</v>
      </c>
      <c r="E117" s="117">
        <v>4.1681117086999997</v>
      </c>
      <c r="F117" s="107">
        <v>3.4598705646000001</v>
      </c>
      <c r="G117" s="107">
        <v>5.0213309692000001</v>
      </c>
      <c r="H117" s="107">
        <v>0.50311054629999996</v>
      </c>
      <c r="I117" s="108">
        <v>4.3149129446999996</v>
      </c>
      <c r="J117" s="107">
        <v>3.7143175398000001</v>
      </c>
      <c r="K117" s="107">
        <v>5.0126230515000003</v>
      </c>
      <c r="L117" s="107">
        <v>0.93835736719999996</v>
      </c>
      <c r="M117" s="107">
        <v>0.77891267330000002</v>
      </c>
      <c r="N117" s="107">
        <v>1.1304406496999999</v>
      </c>
      <c r="O117" s="119">
        <v>192</v>
      </c>
      <c r="P117" s="119">
        <v>4430</v>
      </c>
      <c r="Q117" s="117">
        <v>4.2331476536999997</v>
      </c>
      <c r="R117" s="107">
        <v>3.5398301870000002</v>
      </c>
      <c r="S117" s="107">
        <v>5.0622595185000003</v>
      </c>
      <c r="T117" s="107">
        <v>0.41050798970000002</v>
      </c>
      <c r="U117" s="108">
        <v>4.3340857787999996</v>
      </c>
      <c r="V117" s="107">
        <v>3.762420417</v>
      </c>
      <c r="W117" s="107">
        <v>4.9926104624000001</v>
      </c>
      <c r="X117" s="107">
        <v>1.0779998197</v>
      </c>
      <c r="Y117" s="107">
        <v>0.90144181479999996</v>
      </c>
      <c r="Z117" s="107">
        <v>1.2891387909000001</v>
      </c>
      <c r="AA117" s="119">
        <v>223</v>
      </c>
      <c r="AB117" s="119">
        <v>4559</v>
      </c>
      <c r="AC117" s="117">
        <v>4.4743063008000004</v>
      </c>
      <c r="AD117" s="107">
        <v>3.7724562047000001</v>
      </c>
      <c r="AE117" s="107">
        <v>5.3067327456999998</v>
      </c>
      <c r="AF117" s="107">
        <v>8.1286558699999997E-2</v>
      </c>
      <c r="AG117" s="108">
        <v>4.8914235577999996</v>
      </c>
      <c r="AH117" s="107">
        <v>4.2897758454000003</v>
      </c>
      <c r="AI117" s="107">
        <v>5.5774532944999997</v>
      </c>
      <c r="AJ117" s="107">
        <v>1.163881615</v>
      </c>
      <c r="AK117" s="107">
        <v>0.98131243700000004</v>
      </c>
      <c r="AL117" s="107">
        <v>1.3804170441000001</v>
      </c>
      <c r="AM117" s="107">
        <v>0.6337835329</v>
      </c>
      <c r="AN117" s="107">
        <v>1.0569691082999999</v>
      </c>
      <c r="AO117" s="107">
        <v>0.84152881189999995</v>
      </c>
      <c r="AP117" s="107">
        <v>1.3275644042999999</v>
      </c>
      <c r="AQ117" s="107">
        <v>0.89911892500000001</v>
      </c>
      <c r="AR117" s="107">
        <v>1.0156032155000001</v>
      </c>
      <c r="AS117" s="107">
        <v>0.79940771990000004</v>
      </c>
      <c r="AT117" s="107">
        <v>1.2902676138</v>
      </c>
      <c r="AU117" s="105" t="s">
        <v>28</v>
      </c>
      <c r="AV117" s="105" t="s">
        <v>28</v>
      </c>
      <c r="AW117" s="105" t="s">
        <v>28</v>
      </c>
      <c r="AX117" s="105" t="s">
        <v>28</v>
      </c>
      <c r="AY117" s="105" t="s">
        <v>28</v>
      </c>
      <c r="AZ117" s="105" t="s">
        <v>28</v>
      </c>
      <c r="BA117" s="105" t="s">
        <v>28</v>
      </c>
      <c r="BB117" s="105" t="s">
        <v>28</v>
      </c>
      <c r="BC117" s="111" t="s">
        <v>28</v>
      </c>
      <c r="BD117" s="112">
        <v>171</v>
      </c>
      <c r="BE117" s="112">
        <v>192</v>
      </c>
      <c r="BF117" s="112">
        <v>223</v>
      </c>
    </row>
    <row r="118" spans="1:93" x14ac:dyDescent="0.3">
      <c r="A118" s="10"/>
      <c r="B118" t="s">
        <v>123</v>
      </c>
      <c r="C118" s="105">
        <v>210</v>
      </c>
      <c r="D118" s="119">
        <v>5923</v>
      </c>
      <c r="E118" s="117">
        <v>4.7072530512000004</v>
      </c>
      <c r="F118" s="107">
        <v>3.9617173515999999</v>
      </c>
      <c r="G118" s="107">
        <v>5.5930873712000002</v>
      </c>
      <c r="H118" s="107">
        <v>0.50959081709999998</v>
      </c>
      <c r="I118" s="108">
        <v>3.5455005909000001</v>
      </c>
      <c r="J118" s="107">
        <v>3.0969848095999999</v>
      </c>
      <c r="K118" s="107">
        <v>4.0589719398000002</v>
      </c>
      <c r="L118" s="107">
        <v>1.059733013</v>
      </c>
      <c r="M118" s="107">
        <v>0.89189228200000004</v>
      </c>
      <c r="N118" s="107">
        <v>1.2591588486</v>
      </c>
      <c r="O118" s="119">
        <v>206</v>
      </c>
      <c r="P118" s="119">
        <v>6268</v>
      </c>
      <c r="Q118" s="117">
        <v>4.3040611578999997</v>
      </c>
      <c r="R118" s="107">
        <v>3.6195693464000001</v>
      </c>
      <c r="S118" s="107">
        <v>5.1179962802999999</v>
      </c>
      <c r="T118" s="107">
        <v>0.2993153838</v>
      </c>
      <c r="U118" s="108">
        <v>3.2865347798000002</v>
      </c>
      <c r="V118" s="107">
        <v>2.8670298252999999</v>
      </c>
      <c r="W118" s="107">
        <v>3.7674218676</v>
      </c>
      <c r="X118" s="107">
        <v>1.0960584255000001</v>
      </c>
      <c r="Y118" s="107">
        <v>0.92174793369999997</v>
      </c>
      <c r="Z118" s="107">
        <v>1.3033325361000001</v>
      </c>
      <c r="AA118" s="119">
        <v>234</v>
      </c>
      <c r="AB118" s="119">
        <v>6839</v>
      </c>
      <c r="AC118" s="117">
        <v>4.5193842341000003</v>
      </c>
      <c r="AD118" s="107">
        <v>3.8258779760000001</v>
      </c>
      <c r="AE118" s="107">
        <v>5.3386004424999998</v>
      </c>
      <c r="AF118" s="107">
        <v>5.69807518E-2</v>
      </c>
      <c r="AG118" s="108">
        <v>3.4215528586000001</v>
      </c>
      <c r="AH118" s="107">
        <v>3.0100829795999999</v>
      </c>
      <c r="AI118" s="107">
        <v>3.8892695129999999</v>
      </c>
      <c r="AJ118" s="107">
        <v>1.1756075395000001</v>
      </c>
      <c r="AK118" s="107">
        <v>0.99520880739999995</v>
      </c>
      <c r="AL118" s="107">
        <v>1.3887066479000001</v>
      </c>
      <c r="AM118" s="107">
        <v>0.66435491120000001</v>
      </c>
      <c r="AN118" s="107">
        <v>1.0500278849</v>
      </c>
      <c r="AO118" s="107">
        <v>0.84224162170000005</v>
      </c>
      <c r="AP118" s="107">
        <v>1.3090763158000001</v>
      </c>
      <c r="AQ118" s="107">
        <v>0.43423098500000001</v>
      </c>
      <c r="AR118" s="107">
        <v>0.91434667120000002</v>
      </c>
      <c r="AS118" s="107">
        <v>0.73052951519999998</v>
      </c>
      <c r="AT118" s="107">
        <v>1.144416232</v>
      </c>
      <c r="AU118" s="105" t="s">
        <v>28</v>
      </c>
      <c r="AV118" s="105" t="s">
        <v>28</v>
      </c>
      <c r="AW118" s="105" t="s">
        <v>28</v>
      </c>
      <c r="AX118" s="105" t="s">
        <v>28</v>
      </c>
      <c r="AY118" s="105" t="s">
        <v>28</v>
      </c>
      <c r="AZ118" s="105" t="s">
        <v>28</v>
      </c>
      <c r="BA118" s="105" t="s">
        <v>28</v>
      </c>
      <c r="BB118" s="105" t="s">
        <v>28</v>
      </c>
      <c r="BC118" s="111" t="s">
        <v>28</v>
      </c>
      <c r="BD118" s="112">
        <v>210</v>
      </c>
      <c r="BE118" s="112">
        <v>206</v>
      </c>
      <c r="BF118" s="112">
        <v>234</v>
      </c>
      <c r="BQ118" s="52"/>
      <c r="CC118" s="4"/>
      <c r="CO118" s="4"/>
    </row>
    <row r="119" spans="1:93" x14ac:dyDescent="0.3">
      <c r="A119" s="10"/>
      <c r="B119" t="s">
        <v>124</v>
      </c>
      <c r="C119" s="105">
        <v>7</v>
      </c>
      <c r="D119" s="119">
        <v>522</v>
      </c>
      <c r="E119" s="117">
        <v>2.4701095248999998</v>
      </c>
      <c r="F119" s="107">
        <v>1.1656724520999999</v>
      </c>
      <c r="G119" s="107">
        <v>5.2342671856000003</v>
      </c>
      <c r="H119" s="107">
        <v>0.12562810799999999</v>
      </c>
      <c r="I119" s="108">
        <v>1.3409961686</v>
      </c>
      <c r="J119" s="107">
        <v>0.63929836579999999</v>
      </c>
      <c r="K119" s="107">
        <v>2.8128817782</v>
      </c>
      <c r="L119" s="107">
        <v>0.5560900553</v>
      </c>
      <c r="M119" s="107">
        <v>0.26242514830000002</v>
      </c>
      <c r="N119" s="107">
        <v>1.1783784884999999</v>
      </c>
      <c r="O119" s="119">
        <v>14</v>
      </c>
      <c r="P119" s="119">
        <v>619</v>
      </c>
      <c r="Q119" s="117">
        <v>4.1692225769000002</v>
      </c>
      <c r="R119" s="107">
        <v>2.4359566347000001</v>
      </c>
      <c r="S119" s="107">
        <v>7.1357661497000002</v>
      </c>
      <c r="T119" s="107">
        <v>0.82709091469999996</v>
      </c>
      <c r="U119" s="108">
        <v>2.2617124394000001</v>
      </c>
      <c r="V119" s="107">
        <v>1.3395045869</v>
      </c>
      <c r="W119" s="107">
        <v>3.8188321329999999</v>
      </c>
      <c r="X119" s="107">
        <v>1.0617208644</v>
      </c>
      <c r="Y119" s="107">
        <v>0.6203329125</v>
      </c>
      <c r="Z119" s="107">
        <v>1.8171713466999999</v>
      </c>
      <c r="AA119" s="119">
        <v>23</v>
      </c>
      <c r="AB119" s="119">
        <v>752</v>
      </c>
      <c r="AC119" s="117">
        <v>5.5244356407000001</v>
      </c>
      <c r="AD119" s="107">
        <v>3.6075703837000002</v>
      </c>
      <c r="AE119" s="107">
        <v>8.4598180773999996</v>
      </c>
      <c r="AF119" s="107">
        <v>9.5384847199999998E-2</v>
      </c>
      <c r="AG119" s="108">
        <v>3.0585106383</v>
      </c>
      <c r="AH119" s="107">
        <v>2.0324609229999999</v>
      </c>
      <c r="AI119" s="107">
        <v>4.6025422772000004</v>
      </c>
      <c r="AJ119" s="107">
        <v>1.4370471405</v>
      </c>
      <c r="AK119" s="107">
        <v>0.93842141369999998</v>
      </c>
      <c r="AL119" s="107">
        <v>2.2006152605999998</v>
      </c>
      <c r="AM119" s="107">
        <v>0.41656906649999997</v>
      </c>
      <c r="AN119" s="107">
        <v>1.3250517425999999</v>
      </c>
      <c r="AO119" s="107">
        <v>0.67194599160000001</v>
      </c>
      <c r="AP119" s="107">
        <v>2.6129512527999998</v>
      </c>
      <c r="AQ119" s="107">
        <v>0.26387156360000003</v>
      </c>
      <c r="AR119" s="107">
        <v>1.6878695195</v>
      </c>
      <c r="AS119" s="107">
        <v>0.67380959149999997</v>
      </c>
      <c r="AT119" s="107">
        <v>4.2280542616999996</v>
      </c>
      <c r="AU119" s="105" t="s">
        <v>28</v>
      </c>
      <c r="AV119" s="105" t="s">
        <v>28</v>
      </c>
      <c r="AW119" s="105" t="s">
        <v>28</v>
      </c>
      <c r="AX119" s="105" t="s">
        <v>28</v>
      </c>
      <c r="AY119" s="105" t="s">
        <v>28</v>
      </c>
      <c r="AZ119" s="105" t="s">
        <v>28</v>
      </c>
      <c r="BA119" s="105" t="s">
        <v>28</v>
      </c>
      <c r="BB119" s="105" t="s">
        <v>28</v>
      </c>
      <c r="BC119" s="111" t="s">
        <v>28</v>
      </c>
      <c r="BD119" s="112">
        <v>7</v>
      </c>
      <c r="BE119" s="112">
        <v>14</v>
      </c>
      <c r="BF119" s="112">
        <v>23</v>
      </c>
      <c r="BQ119" s="52"/>
      <c r="CC119" s="4"/>
      <c r="CO119" s="4"/>
    </row>
    <row r="120" spans="1:93" s="3" customFormat="1" x14ac:dyDescent="0.3">
      <c r="A120" s="10"/>
      <c r="B120" s="3" t="s">
        <v>197</v>
      </c>
      <c r="C120" s="115">
        <v>1489</v>
      </c>
      <c r="D120" s="118">
        <v>30194</v>
      </c>
      <c r="E120" s="114">
        <v>5.2136915315000003</v>
      </c>
      <c r="F120" s="113">
        <v>4.6518480334000003</v>
      </c>
      <c r="G120" s="113">
        <v>5.8433936771999999</v>
      </c>
      <c r="H120" s="113">
        <v>5.8924611000000003E-3</v>
      </c>
      <c r="I120" s="116">
        <v>4.9314433330999998</v>
      </c>
      <c r="J120" s="113">
        <v>4.6872172792000004</v>
      </c>
      <c r="K120" s="113">
        <v>5.1883947125000001</v>
      </c>
      <c r="L120" s="113">
        <v>1.173746339</v>
      </c>
      <c r="M120" s="113">
        <v>1.0472598093000001</v>
      </c>
      <c r="N120" s="113">
        <v>1.3155097294</v>
      </c>
      <c r="O120" s="118">
        <v>1013</v>
      </c>
      <c r="P120" s="118">
        <v>30504</v>
      </c>
      <c r="Q120" s="114">
        <v>3.5984151995000002</v>
      </c>
      <c r="R120" s="113">
        <v>3.1917900278000002</v>
      </c>
      <c r="S120" s="113">
        <v>4.0568432869000004</v>
      </c>
      <c r="T120" s="113">
        <v>0.1533896508</v>
      </c>
      <c r="U120" s="116">
        <v>3.3208759507000001</v>
      </c>
      <c r="V120" s="113">
        <v>3.122544038</v>
      </c>
      <c r="W120" s="113">
        <v>3.5318051388999998</v>
      </c>
      <c r="X120" s="113">
        <v>0.91636088640000002</v>
      </c>
      <c r="Y120" s="113">
        <v>0.81281102289999996</v>
      </c>
      <c r="Z120" s="113">
        <v>1.0331027145</v>
      </c>
      <c r="AA120" s="118">
        <v>1169</v>
      </c>
      <c r="AB120" s="118">
        <v>31028</v>
      </c>
      <c r="AC120" s="114">
        <v>3.8939675454999998</v>
      </c>
      <c r="AD120" s="113">
        <v>3.4650290025000001</v>
      </c>
      <c r="AE120" s="113">
        <v>4.3760047130000004</v>
      </c>
      <c r="AF120" s="113">
        <v>0.82930191870000003</v>
      </c>
      <c r="AG120" s="116">
        <v>3.7675647801999999</v>
      </c>
      <c r="AH120" s="113">
        <v>3.5576644347999999</v>
      </c>
      <c r="AI120" s="113">
        <v>3.9898491365000002</v>
      </c>
      <c r="AJ120" s="113">
        <v>1.0129206475000001</v>
      </c>
      <c r="AK120" s="113">
        <v>0.90134275129999997</v>
      </c>
      <c r="AL120" s="113">
        <v>1.1383108554000001</v>
      </c>
      <c r="AM120" s="113">
        <v>0.26108144960000002</v>
      </c>
      <c r="AN120" s="113">
        <v>1.0821340311000001</v>
      </c>
      <c r="AO120" s="113">
        <v>0.94296423939999996</v>
      </c>
      <c r="AP120" s="113">
        <v>1.2418435529</v>
      </c>
      <c r="AQ120" s="113">
        <v>6.5975831999999994E-8</v>
      </c>
      <c r="AR120" s="113">
        <v>0.69018567320000002</v>
      </c>
      <c r="AS120" s="113">
        <v>0.60330521660000003</v>
      </c>
      <c r="AT120" s="113">
        <v>0.78957756430000003</v>
      </c>
      <c r="AU120" s="115">
        <v>1</v>
      </c>
      <c r="AV120" s="115" t="s">
        <v>28</v>
      </c>
      <c r="AW120" s="115" t="s">
        <v>28</v>
      </c>
      <c r="AX120" s="115" t="s">
        <v>230</v>
      </c>
      <c r="AY120" s="115" t="s">
        <v>28</v>
      </c>
      <c r="AZ120" s="115" t="s">
        <v>28</v>
      </c>
      <c r="BA120" s="115" t="s">
        <v>28</v>
      </c>
      <c r="BB120" s="115" t="s">
        <v>28</v>
      </c>
      <c r="BC120" s="109" t="s">
        <v>434</v>
      </c>
      <c r="BD120" s="110">
        <v>1489</v>
      </c>
      <c r="BE120" s="110">
        <v>1013</v>
      </c>
      <c r="BF120" s="110">
        <v>1169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5">
        <v>1054</v>
      </c>
      <c r="D121" s="119">
        <v>15769</v>
      </c>
      <c r="E121" s="117">
        <v>6.9189268633000003</v>
      </c>
      <c r="F121" s="107">
        <v>6.1367705824999996</v>
      </c>
      <c r="G121" s="107">
        <v>7.8007721319999996</v>
      </c>
      <c r="H121" s="107">
        <v>4.4653150000000002E-13</v>
      </c>
      <c r="I121" s="108">
        <v>6.6840002536999998</v>
      </c>
      <c r="J121" s="107">
        <v>6.2924199716000002</v>
      </c>
      <c r="K121" s="107">
        <v>7.0999487626000004</v>
      </c>
      <c r="L121" s="107">
        <v>1.5576420328</v>
      </c>
      <c r="M121" s="107">
        <v>1.3815569948999999</v>
      </c>
      <c r="N121" s="107">
        <v>1.7561698225</v>
      </c>
      <c r="O121" s="119">
        <v>871</v>
      </c>
      <c r="P121" s="119">
        <v>17229</v>
      </c>
      <c r="Q121" s="117">
        <v>5.2969738714999997</v>
      </c>
      <c r="R121" s="107">
        <v>4.6810968989999999</v>
      </c>
      <c r="S121" s="107">
        <v>5.9938798108000002</v>
      </c>
      <c r="T121" s="107">
        <v>2.0755567000000001E-6</v>
      </c>
      <c r="U121" s="108">
        <v>5.0554297985999996</v>
      </c>
      <c r="V121" s="107">
        <v>4.7305999188000003</v>
      </c>
      <c r="W121" s="107">
        <v>5.4025643443</v>
      </c>
      <c r="X121" s="107">
        <v>1.3489103961</v>
      </c>
      <c r="Y121" s="107">
        <v>1.1920731393999999</v>
      </c>
      <c r="Z121" s="107">
        <v>1.5263822299000001</v>
      </c>
      <c r="AA121" s="119">
        <v>1028</v>
      </c>
      <c r="AB121" s="119">
        <v>18813</v>
      </c>
      <c r="AC121" s="117">
        <v>5.5618380697000003</v>
      </c>
      <c r="AD121" s="107">
        <v>4.9342164903999999</v>
      </c>
      <c r="AE121" s="107">
        <v>6.2692917455000003</v>
      </c>
      <c r="AF121" s="107">
        <v>1.4869538999999999E-9</v>
      </c>
      <c r="AG121" s="108">
        <v>5.4643065965000002</v>
      </c>
      <c r="AH121" s="107">
        <v>5.1402804264000004</v>
      </c>
      <c r="AI121" s="107">
        <v>5.8087582978999999</v>
      </c>
      <c r="AJ121" s="107">
        <v>1.4467764698000001</v>
      </c>
      <c r="AK121" s="107">
        <v>1.2835160294000001</v>
      </c>
      <c r="AL121" s="107">
        <v>1.6308032823</v>
      </c>
      <c r="AM121" s="107">
        <v>0.5046710123</v>
      </c>
      <c r="AN121" s="107">
        <v>1.0500029271</v>
      </c>
      <c r="AO121" s="107">
        <v>0.90978226390000005</v>
      </c>
      <c r="AP121" s="107">
        <v>1.2118351726000001</v>
      </c>
      <c r="AQ121" s="107">
        <v>2.4363130000000001E-4</v>
      </c>
      <c r="AR121" s="107">
        <v>0.76557737579999996</v>
      </c>
      <c r="AS121" s="107">
        <v>0.66376485559999998</v>
      </c>
      <c r="AT121" s="107">
        <v>0.88300655490000002</v>
      </c>
      <c r="AU121" s="105">
        <v>1</v>
      </c>
      <c r="AV121" s="105">
        <v>2</v>
      </c>
      <c r="AW121" s="105">
        <v>3</v>
      </c>
      <c r="AX121" s="105" t="s">
        <v>230</v>
      </c>
      <c r="AY121" s="105" t="s">
        <v>28</v>
      </c>
      <c r="AZ121" s="105" t="s">
        <v>28</v>
      </c>
      <c r="BA121" s="105" t="s">
        <v>28</v>
      </c>
      <c r="BB121" s="105" t="s">
        <v>28</v>
      </c>
      <c r="BC121" s="111" t="s">
        <v>232</v>
      </c>
      <c r="BD121" s="112">
        <v>1054</v>
      </c>
      <c r="BE121" s="112">
        <v>871</v>
      </c>
      <c r="BF121" s="112">
        <v>1028</v>
      </c>
    </row>
    <row r="122" spans="1:93" x14ac:dyDescent="0.3">
      <c r="A122" s="10"/>
      <c r="B122" t="s">
        <v>199</v>
      </c>
      <c r="C122" s="105">
        <v>709</v>
      </c>
      <c r="D122" s="119">
        <v>16717</v>
      </c>
      <c r="E122" s="117">
        <v>4.4257634824999998</v>
      </c>
      <c r="F122" s="107">
        <v>3.8947291739000001</v>
      </c>
      <c r="G122" s="107">
        <v>5.0292026810000001</v>
      </c>
      <c r="H122" s="107">
        <v>0.95543111560000005</v>
      </c>
      <c r="I122" s="108">
        <v>4.2411916013999997</v>
      </c>
      <c r="J122" s="107">
        <v>3.9402188809999998</v>
      </c>
      <c r="K122" s="107">
        <v>4.5651540542999998</v>
      </c>
      <c r="L122" s="107">
        <v>0.99636191620000003</v>
      </c>
      <c r="M122" s="107">
        <v>0.87681138820000004</v>
      </c>
      <c r="N122" s="107">
        <v>1.1322127900000001</v>
      </c>
      <c r="O122" s="119">
        <v>655</v>
      </c>
      <c r="P122" s="119">
        <v>16861</v>
      </c>
      <c r="Q122" s="117">
        <v>4.0870235747999999</v>
      </c>
      <c r="R122" s="107">
        <v>3.5905440587999999</v>
      </c>
      <c r="S122" s="107">
        <v>4.6521533862000002</v>
      </c>
      <c r="T122" s="107">
        <v>0.5451749561</v>
      </c>
      <c r="U122" s="108">
        <v>3.8847043473</v>
      </c>
      <c r="V122" s="107">
        <v>3.598311652</v>
      </c>
      <c r="W122" s="107">
        <v>4.1938912817</v>
      </c>
      <c r="X122" s="107">
        <v>1.0407883299</v>
      </c>
      <c r="Y122" s="107">
        <v>0.91435644689999995</v>
      </c>
      <c r="Z122" s="107">
        <v>1.1847024771000001</v>
      </c>
      <c r="AA122" s="119">
        <v>670</v>
      </c>
      <c r="AB122" s="119">
        <v>16845</v>
      </c>
      <c r="AC122" s="117">
        <v>4.0366208513000004</v>
      </c>
      <c r="AD122" s="107">
        <v>3.5509074161999998</v>
      </c>
      <c r="AE122" s="107">
        <v>4.5887729495</v>
      </c>
      <c r="AF122" s="107">
        <v>0.45548232119999998</v>
      </c>
      <c r="AG122" s="108">
        <v>3.9774413772999999</v>
      </c>
      <c r="AH122" s="107">
        <v>3.6873893994000002</v>
      </c>
      <c r="AI122" s="107">
        <v>4.2903089954000002</v>
      </c>
      <c r="AJ122" s="107">
        <v>1.0500284244</v>
      </c>
      <c r="AK122" s="107">
        <v>0.92368192530000004</v>
      </c>
      <c r="AL122" s="107">
        <v>1.1936573207000001</v>
      </c>
      <c r="AM122" s="107">
        <v>0.87559450289999996</v>
      </c>
      <c r="AN122" s="107">
        <v>0.98766762109999995</v>
      </c>
      <c r="AO122" s="107">
        <v>0.8455560916</v>
      </c>
      <c r="AP122" s="107">
        <v>1.1536636532</v>
      </c>
      <c r="AQ122" s="107">
        <v>0.31173472460000001</v>
      </c>
      <c r="AR122" s="107">
        <v>0.92346181419999995</v>
      </c>
      <c r="AS122" s="107">
        <v>0.79143959389999996</v>
      </c>
      <c r="AT122" s="107">
        <v>1.0775070250000001</v>
      </c>
      <c r="AU122" s="105" t="s">
        <v>28</v>
      </c>
      <c r="AV122" s="105" t="s">
        <v>28</v>
      </c>
      <c r="AW122" s="105" t="s">
        <v>28</v>
      </c>
      <c r="AX122" s="105" t="s">
        <v>28</v>
      </c>
      <c r="AY122" s="105" t="s">
        <v>28</v>
      </c>
      <c r="AZ122" s="105" t="s">
        <v>28</v>
      </c>
      <c r="BA122" s="105" t="s">
        <v>28</v>
      </c>
      <c r="BB122" s="105" t="s">
        <v>28</v>
      </c>
      <c r="BC122" s="111" t="s">
        <v>28</v>
      </c>
      <c r="BD122" s="112">
        <v>709</v>
      </c>
      <c r="BE122" s="112">
        <v>655</v>
      </c>
      <c r="BF122" s="112">
        <v>670</v>
      </c>
      <c r="BQ122" s="52"/>
      <c r="CC122" s="4"/>
      <c r="CO122" s="4"/>
    </row>
    <row r="123" spans="1:93" s="3" customFormat="1" x14ac:dyDescent="0.3">
      <c r="A123" s="10"/>
      <c r="B123" s="3" t="s">
        <v>125</v>
      </c>
      <c r="C123" s="115">
        <v>286</v>
      </c>
      <c r="D123" s="118">
        <v>10282</v>
      </c>
      <c r="E123" s="114">
        <v>4.3699192559000002</v>
      </c>
      <c r="F123" s="113">
        <v>3.7297563318</v>
      </c>
      <c r="G123" s="113">
        <v>5.1199576068999999</v>
      </c>
      <c r="H123" s="113">
        <v>0.83974626720000001</v>
      </c>
      <c r="I123" s="116">
        <v>2.7815600078</v>
      </c>
      <c r="J123" s="113">
        <v>2.4771701105999999</v>
      </c>
      <c r="K123" s="113">
        <v>3.1233527499</v>
      </c>
      <c r="L123" s="113">
        <v>0.98378983440000001</v>
      </c>
      <c r="M123" s="113">
        <v>0.83967143310000003</v>
      </c>
      <c r="N123" s="113">
        <v>1.1526442369000001</v>
      </c>
      <c r="O123" s="118">
        <v>306</v>
      </c>
      <c r="P123" s="118">
        <v>11095</v>
      </c>
      <c r="Q123" s="114">
        <v>4.1502047875999999</v>
      </c>
      <c r="R123" s="113">
        <v>3.5522114865000001</v>
      </c>
      <c r="S123" s="113">
        <v>4.8488666410999999</v>
      </c>
      <c r="T123" s="113">
        <v>0.485886594</v>
      </c>
      <c r="U123" s="116">
        <v>2.7579990987</v>
      </c>
      <c r="V123" s="113">
        <v>2.4656655452999998</v>
      </c>
      <c r="W123" s="113">
        <v>3.0849922215999999</v>
      </c>
      <c r="X123" s="113">
        <v>1.0568778551</v>
      </c>
      <c r="Y123" s="113">
        <v>0.9045947969</v>
      </c>
      <c r="Z123" s="113">
        <v>1.2347968443999999</v>
      </c>
      <c r="AA123" s="118">
        <v>294</v>
      </c>
      <c r="AB123" s="118">
        <v>11193</v>
      </c>
      <c r="AC123" s="114">
        <v>3.7082251332</v>
      </c>
      <c r="AD123" s="113">
        <v>3.1703570280000002</v>
      </c>
      <c r="AE123" s="113">
        <v>4.3373454524000001</v>
      </c>
      <c r="AF123" s="113">
        <v>0.65219179910000002</v>
      </c>
      <c r="AG123" s="116">
        <v>2.6266416509999999</v>
      </c>
      <c r="AH123" s="113">
        <v>2.3429215367</v>
      </c>
      <c r="AI123" s="113">
        <v>2.9447193406999999</v>
      </c>
      <c r="AJ123" s="113">
        <v>0.96460429089999999</v>
      </c>
      <c r="AK123" s="113">
        <v>0.82469102689999996</v>
      </c>
      <c r="AL123" s="113">
        <v>1.128254592</v>
      </c>
      <c r="AM123" s="113">
        <v>0.26752918219999999</v>
      </c>
      <c r="AN123" s="113">
        <v>0.89350413360000003</v>
      </c>
      <c r="AO123" s="113">
        <v>0.73223484790000004</v>
      </c>
      <c r="AP123" s="113">
        <v>1.0902917814999999</v>
      </c>
      <c r="AQ123" s="113">
        <v>0.61280750210000001</v>
      </c>
      <c r="AR123" s="113">
        <v>0.9497211606</v>
      </c>
      <c r="AS123" s="113">
        <v>0.77772823489999998</v>
      </c>
      <c r="AT123" s="113">
        <v>1.1597499519000001</v>
      </c>
      <c r="AU123" s="115" t="s">
        <v>28</v>
      </c>
      <c r="AV123" s="115" t="s">
        <v>28</v>
      </c>
      <c r="AW123" s="115" t="s">
        <v>28</v>
      </c>
      <c r="AX123" s="115" t="s">
        <v>28</v>
      </c>
      <c r="AY123" s="115" t="s">
        <v>28</v>
      </c>
      <c r="AZ123" s="115" t="s">
        <v>28</v>
      </c>
      <c r="BA123" s="115" t="s">
        <v>28</v>
      </c>
      <c r="BB123" s="115" t="s">
        <v>28</v>
      </c>
      <c r="BC123" s="109" t="s">
        <v>28</v>
      </c>
      <c r="BD123" s="110">
        <v>286</v>
      </c>
      <c r="BE123" s="110">
        <v>306</v>
      </c>
      <c r="BF123" s="110">
        <v>294</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102</v>
      </c>
      <c r="D124" s="119">
        <v>4136</v>
      </c>
      <c r="E124" s="117">
        <v>4.1072409423999998</v>
      </c>
      <c r="F124" s="107">
        <v>3.28148762</v>
      </c>
      <c r="G124" s="107">
        <v>5.1407867748999996</v>
      </c>
      <c r="H124" s="107">
        <v>0.49395039120000001</v>
      </c>
      <c r="I124" s="108">
        <v>2.4661508703999999</v>
      </c>
      <c r="J124" s="107">
        <v>2.0311319138999999</v>
      </c>
      <c r="K124" s="107">
        <v>2.9943402857999999</v>
      </c>
      <c r="L124" s="107">
        <v>0.92465367210000005</v>
      </c>
      <c r="M124" s="107">
        <v>0.73875373280000001</v>
      </c>
      <c r="N124" s="107">
        <v>1.1573334595</v>
      </c>
      <c r="O124" s="119">
        <v>136</v>
      </c>
      <c r="P124" s="119">
        <v>4887</v>
      </c>
      <c r="Q124" s="117">
        <v>4.8012901897000004</v>
      </c>
      <c r="R124" s="107">
        <v>3.9198327081</v>
      </c>
      <c r="S124" s="107">
        <v>5.8809620721</v>
      </c>
      <c r="T124" s="107">
        <v>5.2055827200000002E-2</v>
      </c>
      <c r="U124" s="108">
        <v>2.7828933906</v>
      </c>
      <c r="V124" s="107">
        <v>2.3523754545000002</v>
      </c>
      <c r="W124" s="107">
        <v>3.2922021901999998</v>
      </c>
      <c r="X124" s="107">
        <v>1.2226811777</v>
      </c>
      <c r="Y124" s="107">
        <v>0.99821203940000003</v>
      </c>
      <c r="Z124" s="107">
        <v>1.4976269603000001</v>
      </c>
      <c r="AA124" s="119">
        <v>147</v>
      </c>
      <c r="AB124" s="119">
        <v>5744</v>
      </c>
      <c r="AC124" s="117">
        <v>4.2456776646999996</v>
      </c>
      <c r="AD124" s="107">
        <v>3.4871313884999999</v>
      </c>
      <c r="AE124" s="107">
        <v>5.1692284643999997</v>
      </c>
      <c r="AF124" s="107">
        <v>0.32269158529999997</v>
      </c>
      <c r="AG124" s="108">
        <v>2.5591922006000001</v>
      </c>
      <c r="AH124" s="107">
        <v>2.1771932716000002</v>
      </c>
      <c r="AI124" s="107">
        <v>3.0082146609999998</v>
      </c>
      <c r="AJ124" s="107">
        <v>1.1044094536</v>
      </c>
      <c r="AK124" s="107">
        <v>0.90709214770000002</v>
      </c>
      <c r="AL124" s="107">
        <v>1.3446486603000001</v>
      </c>
      <c r="AM124" s="107">
        <v>0.36443972419999998</v>
      </c>
      <c r="AN124" s="107">
        <v>0.88427849540000003</v>
      </c>
      <c r="AO124" s="107">
        <v>0.67789716420000001</v>
      </c>
      <c r="AP124" s="107">
        <v>1.1534912649</v>
      </c>
      <c r="AQ124" s="107">
        <v>0.28541570430000002</v>
      </c>
      <c r="AR124" s="107">
        <v>1.1689818680999999</v>
      </c>
      <c r="AS124" s="107">
        <v>0.87780064609999997</v>
      </c>
      <c r="AT124" s="107">
        <v>1.5567527936000001</v>
      </c>
      <c r="AU124" s="105" t="s">
        <v>28</v>
      </c>
      <c r="AV124" s="105" t="s">
        <v>28</v>
      </c>
      <c r="AW124" s="105" t="s">
        <v>28</v>
      </c>
      <c r="AX124" s="105" t="s">
        <v>28</v>
      </c>
      <c r="AY124" s="105" t="s">
        <v>28</v>
      </c>
      <c r="AZ124" s="105" t="s">
        <v>28</v>
      </c>
      <c r="BA124" s="105" t="s">
        <v>28</v>
      </c>
      <c r="BB124" s="105" t="s">
        <v>28</v>
      </c>
      <c r="BC124" s="111" t="s">
        <v>28</v>
      </c>
      <c r="BD124" s="112">
        <v>102</v>
      </c>
      <c r="BE124" s="112">
        <v>136</v>
      </c>
      <c r="BF124" s="112">
        <v>147</v>
      </c>
      <c r="BQ124" s="52"/>
      <c r="CC124" s="4"/>
      <c r="CO124" s="4"/>
    </row>
    <row r="125" spans="1:93" x14ac:dyDescent="0.3">
      <c r="A125" s="10"/>
      <c r="B125" t="s">
        <v>127</v>
      </c>
      <c r="C125" s="105">
        <v>21</v>
      </c>
      <c r="D125" s="119">
        <v>960</v>
      </c>
      <c r="E125" s="117">
        <v>3.8336064165999999</v>
      </c>
      <c r="F125" s="107">
        <v>2.4572253125999999</v>
      </c>
      <c r="G125" s="107">
        <v>5.9809485446000004</v>
      </c>
      <c r="H125" s="107">
        <v>0.51632572489999995</v>
      </c>
      <c r="I125" s="108">
        <v>2.1875</v>
      </c>
      <c r="J125" s="107">
        <v>1.4262664182</v>
      </c>
      <c r="K125" s="107">
        <v>3.3550227283999998</v>
      </c>
      <c r="L125" s="107">
        <v>0.86305096290000005</v>
      </c>
      <c r="M125" s="107">
        <v>0.55318946229999999</v>
      </c>
      <c r="N125" s="107">
        <v>1.3464771391999999</v>
      </c>
      <c r="O125" s="119">
        <v>27</v>
      </c>
      <c r="P125" s="119">
        <v>1183</v>
      </c>
      <c r="Q125" s="117">
        <v>3.9615464424</v>
      </c>
      <c r="R125" s="107">
        <v>2.6662596450999998</v>
      </c>
      <c r="S125" s="107">
        <v>5.8860922431000002</v>
      </c>
      <c r="T125" s="107">
        <v>0.96527169130000001</v>
      </c>
      <c r="U125" s="108">
        <v>2.2823330516000002</v>
      </c>
      <c r="V125" s="107">
        <v>1.5651833024999999</v>
      </c>
      <c r="W125" s="107">
        <v>3.3280729164</v>
      </c>
      <c r="X125" s="107">
        <v>1.0088347253000001</v>
      </c>
      <c r="Y125" s="107">
        <v>0.67898113930000004</v>
      </c>
      <c r="Z125" s="107">
        <v>1.4989333932</v>
      </c>
      <c r="AA125" s="119">
        <v>54</v>
      </c>
      <c r="AB125" s="119">
        <v>1412</v>
      </c>
      <c r="AC125" s="117">
        <v>6.3003439204999996</v>
      </c>
      <c r="AD125" s="107">
        <v>4.7096052057</v>
      </c>
      <c r="AE125" s="107">
        <v>8.4283781298000005</v>
      </c>
      <c r="AF125" s="107">
        <v>8.7687599999999996E-4</v>
      </c>
      <c r="AG125" s="108">
        <v>3.8243626061999998</v>
      </c>
      <c r="AH125" s="107">
        <v>2.9290393405000001</v>
      </c>
      <c r="AI125" s="107">
        <v>4.9933604992999996</v>
      </c>
      <c r="AJ125" s="107">
        <v>1.6388807480000001</v>
      </c>
      <c r="AK125" s="107">
        <v>1.225088884</v>
      </c>
      <c r="AL125" s="107">
        <v>2.1924369254</v>
      </c>
      <c r="AM125" s="107">
        <v>5.9122318899999998E-2</v>
      </c>
      <c r="AN125" s="107">
        <v>1.5903748731</v>
      </c>
      <c r="AO125" s="107">
        <v>0.98229069899999999</v>
      </c>
      <c r="AP125" s="107">
        <v>2.5748917701999998</v>
      </c>
      <c r="AQ125" s="107">
        <v>0.91277870849999998</v>
      </c>
      <c r="AR125" s="107">
        <v>1.0333732814000001</v>
      </c>
      <c r="AS125" s="107">
        <v>0.57430682830000002</v>
      </c>
      <c r="AT125" s="107">
        <v>1.8593899395</v>
      </c>
      <c r="AU125" s="105" t="s">
        <v>28</v>
      </c>
      <c r="AV125" s="105" t="s">
        <v>28</v>
      </c>
      <c r="AW125" s="105">
        <v>3</v>
      </c>
      <c r="AX125" s="105" t="s">
        <v>28</v>
      </c>
      <c r="AY125" s="105" t="s">
        <v>28</v>
      </c>
      <c r="AZ125" s="105" t="s">
        <v>28</v>
      </c>
      <c r="BA125" s="105" t="s">
        <v>28</v>
      </c>
      <c r="BB125" s="105" t="s">
        <v>28</v>
      </c>
      <c r="BC125" s="111">
        <v>-3</v>
      </c>
      <c r="BD125" s="112">
        <v>21</v>
      </c>
      <c r="BE125" s="112">
        <v>27</v>
      </c>
      <c r="BF125" s="112">
        <v>54</v>
      </c>
      <c r="BQ125" s="52"/>
      <c r="CC125" s="4"/>
      <c r="CO125" s="4"/>
    </row>
    <row r="126" spans="1:93" s="3" customFormat="1" x14ac:dyDescent="0.3">
      <c r="A126" s="10" t="s">
        <v>238</v>
      </c>
      <c r="B126" s="3" t="s">
        <v>51</v>
      </c>
      <c r="C126" s="115">
        <v>1232</v>
      </c>
      <c r="D126" s="118">
        <v>25680</v>
      </c>
      <c r="E126" s="114">
        <v>5.1468627803000002</v>
      </c>
      <c r="F126" s="113">
        <v>4.5778496707</v>
      </c>
      <c r="G126" s="113">
        <v>5.7866025284999996</v>
      </c>
      <c r="H126" s="113">
        <v>1.37313916E-2</v>
      </c>
      <c r="I126" s="116">
        <v>4.7975077881999999</v>
      </c>
      <c r="J126" s="113">
        <v>4.5369587825000002</v>
      </c>
      <c r="K126" s="113">
        <v>5.0730196329000004</v>
      </c>
      <c r="L126" s="113">
        <v>1.1587013365000001</v>
      </c>
      <c r="M126" s="113">
        <v>1.0306007287000001</v>
      </c>
      <c r="N126" s="113">
        <v>1.3027244692</v>
      </c>
      <c r="O126" s="118">
        <v>1279</v>
      </c>
      <c r="P126" s="118">
        <v>29785</v>
      </c>
      <c r="Q126" s="114">
        <v>4.7457380327000003</v>
      </c>
      <c r="R126" s="113">
        <v>4.2249496129999997</v>
      </c>
      <c r="S126" s="113">
        <v>5.3307214378000003</v>
      </c>
      <c r="T126" s="113">
        <v>1.4046536000000001E-3</v>
      </c>
      <c r="U126" s="116">
        <v>4.2941077724000003</v>
      </c>
      <c r="V126" s="113">
        <v>4.0651056251000002</v>
      </c>
      <c r="W126" s="113">
        <v>4.5360104414000002</v>
      </c>
      <c r="X126" s="113">
        <v>1.2085344434</v>
      </c>
      <c r="Y126" s="113">
        <v>1.0759121329000001</v>
      </c>
      <c r="Z126" s="113">
        <v>1.3575044432000001</v>
      </c>
      <c r="AA126" s="118">
        <v>1496</v>
      </c>
      <c r="AB126" s="118">
        <v>33891</v>
      </c>
      <c r="AC126" s="114">
        <v>4.5646294205000002</v>
      </c>
      <c r="AD126" s="113">
        <v>4.0784566047000004</v>
      </c>
      <c r="AE126" s="113">
        <v>5.1087565141000004</v>
      </c>
      <c r="AF126" s="113">
        <v>2.7989249999999999E-3</v>
      </c>
      <c r="AG126" s="116">
        <v>4.4141512495999997</v>
      </c>
      <c r="AH126" s="113">
        <v>4.1960428838999997</v>
      </c>
      <c r="AI126" s="113">
        <v>4.6435967870999999</v>
      </c>
      <c r="AJ126" s="113">
        <v>1.1873769707999999</v>
      </c>
      <c r="AK126" s="113">
        <v>1.0609109749000001</v>
      </c>
      <c r="AL126" s="113">
        <v>1.3289183578999999</v>
      </c>
      <c r="AM126" s="113">
        <v>0.56023470350000004</v>
      </c>
      <c r="AN126" s="113">
        <v>0.96183762969999997</v>
      </c>
      <c r="AO126" s="113">
        <v>0.84380640439999999</v>
      </c>
      <c r="AP126" s="113">
        <v>1.0963790047999999</v>
      </c>
      <c r="AQ126" s="113">
        <v>0.23507773339999999</v>
      </c>
      <c r="AR126" s="113">
        <v>0.92206422349999995</v>
      </c>
      <c r="AS126" s="113">
        <v>0.80648028000000005</v>
      </c>
      <c r="AT126" s="113">
        <v>1.0542135416</v>
      </c>
      <c r="AU126" s="115" t="s">
        <v>28</v>
      </c>
      <c r="AV126" s="115">
        <v>2</v>
      </c>
      <c r="AW126" s="115">
        <v>3</v>
      </c>
      <c r="AX126" s="115" t="s">
        <v>28</v>
      </c>
      <c r="AY126" s="115" t="s">
        <v>28</v>
      </c>
      <c r="AZ126" s="115" t="s">
        <v>28</v>
      </c>
      <c r="BA126" s="115" t="s">
        <v>28</v>
      </c>
      <c r="BB126" s="115" t="s">
        <v>28</v>
      </c>
      <c r="BC126" s="109" t="s">
        <v>234</v>
      </c>
      <c r="BD126" s="110">
        <v>1232</v>
      </c>
      <c r="BE126" s="110">
        <v>1279</v>
      </c>
      <c r="BF126" s="110">
        <v>1496</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755</v>
      </c>
      <c r="D127" s="119">
        <v>15344</v>
      </c>
      <c r="E127" s="117">
        <v>5.1587742306999997</v>
      </c>
      <c r="F127" s="107">
        <v>4.5478617136999997</v>
      </c>
      <c r="G127" s="107">
        <v>5.8517503915000004</v>
      </c>
      <c r="H127" s="107">
        <v>1.99932476E-2</v>
      </c>
      <c r="I127" s="108">
        <v>4.9204900937999998</v>
      </c>
      <c r="J127" s="107">
        <v>4.5817349909000002</v>
      </c>
      <c r="K127" s="107">
        <v>5.2842913898999999</v>
      </c>
      <c r="L127" s="107">
        <v>1.1613829338999999</v>
      </c>
      <c r="M127" s="107">
        <v>1.0238496092</v>
      </c>
      <c r="N127" s="107">
        <v>1.3173910572</v>
      </c>
      <c r="O127" s="119">
        <v>773</v>
      </c>
      <c r="P127" s="119">
        <v>16306</v>
      </c>
      <c r="Q127" s="117">
        <v>4.6393694088000004</v>
      </c>
      <c r="R127" s="107">
        <v>4.0929431900999997</v>
      </c>
      <c r="S127" s="107">
        <v>5.2587459711999998</v>
      </c>
      <c r="T127" s="107">
        <v>9.1104883000000005E-3</v>
      </c>
      <c r="U127" s="108">
        <v>4.7405862873000002</v>
      </c>
      <c r="V127" s="107">
        <v>4.4179059313</v>
      </c>
      <c r="W127" s="107">
        <v>5.0868349613000001</v>
      </c>
      <c r="X127" s="107">
        <v>1.1814469504</v>
      </c>
      <c r="Y127" s="107">
        <v>1.0422958002</v>
      </c>
      <c r="Z127" s="107">
        <v>1.3391754014999999</v>
      </c>
      <c r="AA127" s="119">
        <v>1014</v>
      </c>
      <c r="AB127" s="119">
        <v>17486</v>
      </c>
      <c r="AC127" s="117">
        <v>5.4731091812999999</v>
      </c>
      <c r="AD127" s="107">
        <v>4.8553752108000001</v>
      </c>
      <c r="AE127" s="107">
        <v>6.1694354833</v>
      </c>
      <c r="AF127" s="107">
        <v>7.4132460999999998E-9</v>
      </c>
      <c r="AG127" s="108">
        <v>5.7989248542</v>
      </c>
      <c r="AH127" s="107">
        <v>5.4527626075000004</v>
      </c>
      <c r="AI127" s="107">
        <v>6.1670628055999996</v>
      </c>
      <c r="AJ127" s="107">
        <v>1.4236958144</v>
      </c>
      <c r="AK127" s="107">
        <v>1.2630073942</v>
      </c>
      <c r="AL127" s="107">
        <v>1.6048281121000001</v>
      </c>
      <c r="AM127" s="107">
        <v>2.5281869799999999E-2</v>
      </c>
      <c r="AN127" s="107">
        <v>1.1797097189000001</v>
      </c>
      <c r="AO127" s="107">
        <v>1.0206826882</v>
      </c>
      <c r="AP127" s="107">
        <v>1.3635138883</v>
      </c>
      <c r="AQ127" s="107">
        <v>0.16324546049999999</v>
      </c>
      <c r="AR127" s="107">
        <v>0.89931623309999997</v>
      </c>
      <c r="AS127" s="107">
        <v>0.7746837016</v>
      </c>
      <c r="AT127" s="107">
        <v>1.0439998744000001</v>
      </c>
      <c r="AU127" s="105" t="s">
        <v>28</v>
      </c>
      <c r="AV127" s="105">
        <v>2</v>
      </c>
      <c r="AW127" s="105">
        <v>3</v>
      </c>
      <c r="AX127" s="105" t="s">
        <v>28</v>
      </c>
      <c r="AY127" s="105" t="s">
        <v>231</v>
      </c>
      <c r="AZ127" s="105" t="s">
        <v>28</v>
      </c>
      <c r="BA127" s="105" t="s">
        <v>28</v>
      </c>
      <c r="BB127" s="105" t="s">
        <v>28</v>
      </c>
      <c r="BC127" s="111" t="s">
        <v>448</v>
      </c>
      <c r="BD127" s="112">
        <v>755</v>
      </c>
      <c r="BE127" s="112">
        <v>773</v>
      </c>
      <c r="BF127" s="112">
        <v>1014</v>
      </c>
      <c r="BQ127" s="52"/>
    </row>
    <row r="128" spans="1:93" x14ac:dyDescent="0.3">
      <c r="A128" s="10"/>
      <c r="B128" t="s">
        <v>54</v>
      </c>
      <c r="C128" s="105">
        <v>956</v>
      </c>
      <c r="D128" s="119">
        <v>20269</v>
      </c>
      <c r="E128" s="117">
        <v>5.3043419237</v>
      </c>
      <c r="F128" s="107">
        <v>4.6954744675000004</v>
      </c>
      <c r="G128" s="107">
        <v>5.9921619078999999</v>
      </c>
      <c r="H128" s="107">
        <v>4.3402576999999999E-3</v>
      </c>
      <c r="I128" s="108">
        <v>4.7165622378999998</v>
      </c>
      <c r="J128" s="107">
        <v>4.4268595583000003</v>
      </c>
      <c r="K128" s="107">
        <v>5.0252236492</v>
      </c>
      <c r="L128" s="107">
        <v>1.1941542525</v>
      </c>
      <c r="M128" s="107">
        <v>1.0570813277</v>
      </c>
      <c r="N128" s="107">
        <v>1.3490015778</v>
      </c>
      <c r="O128" s="119">
        <v>943</v>
      </c>
      <c r="P128" s="119">
        <v>22828</v>
      </c>
      <c r="Q128" s="117">
        <v>4.7990856834000004</v>
      </c>
      <c r="R128" s="107">
        <v>4.2481981982999999</v>
      </c>
      <c r="S128" s="107">
        <v>5.4214098122000003</v>
      </c>
      <c r="T128" s="107">
        <v>1.2627154999999999E-3</v>
      </c>
      <c r="U128" s="108">
        <v>4.1308918871999998</v>
      </c>
      <c r="V128" s="107">
        <v>3.8754745820999998</v>
      </c>
      <c r="W128" s="107">
        <v>4.4031427434000001</v>
      </c>
      <c r="X128" s="107">
        <v>1.2221197852000001</v>
      </c>
      <c r="Y128" s="107">
        <v>1.0818325431</v>
      </c>
      <c r="Z128" s="107">
        <v>1.3805988541000001</v>
      </c>
      <c r="AA128" s="119">
        <v>1059</v>
      </c>
      <c r="AB128" s="119">
        <v>25429</v>
      </c>
      <c r="AC128" s="117">
        <v>4.5126650322000001</v>
      </c>
      <c r="AD128" s="107">
        <v>4.0071644712000003</v>
      </c>
      <c r="AE128" s="107">
        <v>5.0819340806</v>
      </c>
      <c r="AF128" s="107">
        <v>8.1812655999999994E-3</v>
      </c>
      <c r="AG128" s="108">
        <v>4.1645365527999996</v>
      </c>
      <c r="AH128" s="107">
        <v>3.9211177995000002</v>
      </c>
      <c r="AI128" s="107">
        <v>4.4230664790000001</v>
      </c>
      <c r="AJ128" s="107">
        <v>1.173859703</v>
      </c>
      <c r="AK128" s="107">
        <v>1.0423660659</v>
      </c>
      <c r="AL128" s="107">
        <v>1.3219411563000001</v>
      </c>
      <c r="AM128" s="107">
        <v>0.39276728239999997</v>
      </c>
      <c r="AN128" s="107">
        <v>0.94031766260000005</v>
      </c>
      <c r="AO128" s="107">
        <v>0.81654942659999996</v>
      </c>
      <c r="AP128" s="107">
        <v>1.082846032</v>
      </c>
      <c r="AQ128" s="107">
        <v>0.16987570460000001</v>
      </c>
      <c r="AR128" s="107">
        <v>0.90474666839999995</v>
      </c>
      <c r="AS128" s="107">
        <v>0.78424387169999998</v>
      </c>
      <c r="AT128" s="107">
        <v>1.0437652923</v>
      </c>
      <c r="AU128" s="105">
        <v>1</v>
      </c>
      <c r="AV128" s="105">
        <v>2</v>
      </c>
      <c r="AW128" s="105">
        <v>3</v>
      </c>
      <c r="AX128" s="105" t="s">
        <v>28</v>
      </c>
      <c r="AY128" s="105" t="s">
        <v>28</v>
      </c>
      <c r="AZ128" s="105" t="s">
        <v>28</v>
      </c>
      <c r="BA128" s="105" t="s">
        <v>28</v>
      </c>
      <c r="BB128" s="105" t="s">
        <v>28</v>
      </c>
      <c r="BC128" s="111" t="s">
        <v>233</v>
      </c>
      <c r="BD128" s="112">
        <v>956</v>
      </c>
      <c r="BE128" s="112">
        <v>943</v>
      </c>
      <c r="BF128" s="112">
        <v>1059</v>
      </c>
      <c r="BQ128" s="52"/>
    </row>
    <row r="129" spans="1:104" x14ac:dyDescent="0.3">
      <c r="A129" s="10"/>
      <c r="B129" t="s">
        <v>53</v>
      </c>
      <c r="C129" s="105">
        <v>1261</v>
      </c>
      <c r="D129" s="119">
        <v>25120</v>
      </c>
      <c r="E129" s="117">
        <v>5.5038874384999996</v>
      </c>
      <c r="F129" s="107">
        <v>4.8921680105999998</v>
      </c>
      <c r="G129" s="107">
        <v>6.1920966061999998</v>
      </c>
      <c r="H129" s="107">
        <v>3.6236599999999998E-4</v>
      </c>
      <c r="I129" s="108">
        <v>5.0199044586000001</v>
      </c>
      <c r="J129" s="107">
        <v>4.7503441559999997</v>
      </c>
      <c r="K129" s="107">
        <v>5.3047610754000001</v>
      </c>
      <c r="L129" s="107">
        <v>1.2390774737000001</v>
      </c>
      <c r="M129" s="107">
        <v>1.1013624909999999</v>
      </c>
      <c r="N129" s="107">
        <v>1.3940124148999999</v>
      </c>
      <c r="O129" s="119">
        <v>1207</v>
      </c>
      <c r="P129" s="119">
        <v>27710</v>
      </c>
      <c r="Q129" s="117">
        <v>4.6611643382999999</v>
      </c>
      <c r="R129" s="107">
        <v>4.1422866148999997</v>
      </c>
      <c r="S129" s="107">
        <v>5.2450385520999996</v>
      </c>
      <c r="T129" s="107">
        <v>4.4139319000000002E-3</v>
      </c>
      <c r="U129" s="108">
        <v>4.3558282209000003</v>
      </c>
      <c r="V129" s="107">
        <v>4.1168972580999998</v>
      </c>
      <c r="W129" s="107">
        <v>4.6086259384000003</v>
      </c>
      <c r="X129" s="107">
        <v>1.1869971773000001</v>
      </c>
      <c r="Y129" s="107">
        <v>1.0548614385999999</v>
      </c>
      <c r="Z129" s="107">
        <v>1.3356847140999999</v>
      </c>
      <c r="AA129" s="119">
        <v>1402</v>
      </c>
      <c r="AB129" s="119">
        <v>29263</v>
      </c>
      <c r="AC129" s="117">
        <v>4.6059340887999998</v>
      </c>
      <c r="AD129" s="107">
        <v>4.1062804652000002</v>
      </c>
      <c r="AE129" s="107">
        <v>5.1663857376999998</v>
      </c>
      <c r="AF129" s="107">
        <v>2.0337976000000002E-3</v>
      </c>
      <c r="AG129" s="108">
        <v>4.7910330450999998</v>
      </c>
      <c r="AH129" s="107">
        <v>4.5466977043999997</v>
      </c>
      <c r="AI129" s="107">
        <v>5.0484987417999996</v>
      </c>
      <c r="AJ129" s="107">
        <v>1.1981213723999999</v>
      </c>
      <c r="AK129" s="107">
        <v>1.0681486733000001</v>
      </c>
      <c r="AL129" s="107">
        <v>1.3439091943000001</v>
      </c>
      <c r="AM129" s="107">
        <v>0.8619796904</v>
      </c>
      <c r="AN129" s="107">
        <v>0.98815097569999999</v>
      </c>
      <c r="AO129" s="107">
        <v>0.86389988480000002</v>
      </c>
      <c r="AP129" s="107">
        <v>1.1302725790000001</v>
      </c>
      <c r="AQ129" s="107">
        <v>1.66788023E-2</v>
      </c>
      <c r="AR129" s="107">
        <v>0.84688584030000003</v>
      </c>
      <c r="AS129" s="107">
        <v>0.73914240689999999</v>
      </c>
      <c r="AT129" s="107">
        <v>0.97033483639999996</v>
      </c>
      <c r="AU129" s="105">
        <v>1</v>
      </c>
      <c r="AV129" s="105">
        <v>2</v>
      </c>
      <c r="AW129" s="105">
        <v>3</v>
      </c>
      <c r="AX129" s="105" t="s">
        <v>230</v>
      </c>
      <c r="AY129" s="105" t="s">
        <v>28</v>
      </c>
      <c r="AZ129" s="105" t="s">
        <v>28</v>
      </c>
      <c r="BA129" s="105" t="s">
        <v>28</v>
      </c>
      <c r="BB129" s="105" t="s">
        <v>28</v>
      </c>
      <c r="BC129" s="111" t="s">
        <v>232</v>
      </c>
      <c r="BD129" s="112">
        <v>1261</v>
      </c>
      <c r="BE129" s="112">
        <v>1207</v>
      </c>
      <c r="BF129" s="112">
        <v>1402</v>
      </c>
      <c r="BQ129" s="52"/>
    </row>
    <row r="130" spans="1:104" x14ac:dyDescent="0.3">
      <c r="A130" s="10"/>
      <c r="B130" t="s">
        <v>55</v>
      </c>
      <c r="C130" s="105">
        <v>383</v>
      </c>
      <c r="D130" s="119">
        <v>11620</v>
      </c>
      <c r="E130" s="117">
        <v>4.3061370101999996</v>
      </c>
      <c r="F130" s="107">
        <v>3.7184724124000001</v>
      </c>
      <c r="G130" s="107">
        <v>4.9866756814000004</v>
      </c>
      <c r="H130" s="107">
        <v>0.67835444779999998</v>
      </c>
      <c r="I130" s="108">
        <v>3.2960413081</v>
      </c>
      <c r="J130" s="107">
        <v>2.9819357302</v>
      </c>
      <c r="K130" s="107">
        <v>3.6432335527999999</v>
      </c>
      <c r="L130" s="107">
        <v>0.96943068470000004</v>
      </c>
      <c r="M130" s="107">
        <v>0.83713111029999998</v>
      </c>
      <c r="N130" s="107">
        <v>1.1226387846999999</v>
      </c>
      <c r="O130" s="119">
        <v>437</v>
      </c>
      <c r="P130" s="119">
        <v>13107</v>
      </c>
      <c r="Q130" s="117">
        <v>4.1990514238000003</v>
      </c>
      <c r="R130" s="107">
        <v>3.6443187737999998</v>
      </c>
      <c r="S130" s="107">
        <v>4.8382246324000002</v>
      </c>
      <c r="T130" s="107">
        <v>0.3538857829</v>
      </c>
      <c r="U130" s="108">
        <v>3.3340962844000002</v>
      </c>
      <c r="V130" s="107">
        <v>3.0357055576</v>
      </c>
      <c r="W130" s="107">
        <v>3.6618169394</v>
      </c>
      <c r="X130" s="107">
        <v>1.069316983</v>
      </c>
      <c r="Y130" s="107">
        <v>0.92805054360000006</v>
      </c>
      <c r="Z130" s="107">
        <v>1.2320867846000001</v>
      </c>
      <c r="AA130" s="119">
        <v>449</v>
      </c>
      <c r="AB130" s="119">
        <v>14327</v>
      </c>
      <c r="AC130" s="117">
        <v>3.7332917031999999</v>
      </c>
      <c r="AD130" s="107">
        <v>3.2428604636</v>
      </c>
      <c r="AE130" s="107">
        <v>4.2978928934000002</v>
      </c>
      <c r="AF130" s="107">
        <v>0.68344503089999997</v>
      </c>
      <c r="AG130" s="108">
        <v>3.1339429050000001</v>
      </c>
      <c r="AH130" s="107">
        <v>2.8570668069999998</v>
      </c>
      <c r="AI130" s="107">
        <v>3.4376508480000001</v>
      </c>
      <c r="AJ130" s="107">
        <v>0.9711247475</v>
      </c>
      <c r="AK130" s="107">
        <v>0.84355102660000003</v>
      </c>
      <c r="AL130" s="107">
        <v>1.1179919714</v>
      </c>
      <c r="AM130" s="107">
        <v>0.18917646569999999</v>
      </c>
      <c r="AN130" s="107">
        <v>0.88907977689999995</v>
      </c>
      <c r="AO130" s="107">
        <v>0.74597414959999997</v>
      </c>
      <c r="AP130" s="107">
        <v>1.0596383938</v>
      </c>
      <c r="AQ130" s="107">
        <v>0.78346606500000004</v>
      </c>
      <c r="AR130" s="107">
        <v>0.97513186730000001</v>
      </c>
      <c r="AS130" s="107">
        <v>0.81481867939999997</v>
      </c>
      <c r="AT130" s="107">
        <v>1.1669862054</v>
      </c>
      <c r="AU130" s="105" t="s">
        <v>28</v>
      </c>
      <c r="AV130" s="105" t="s">
        <v>28</v>
      </c>
      <c r="AW130" s="105" t="s">
        <v>28</v>
      </c>
      <c r="AX130" s="105" t="s">
        <v>28</v>
      </c>
      <c r="AY130" s="105" t="s">
        <v>28</v>
      </c>
      <c r="AZ130" s="105" t="s">
        <v>28</v>
      </c>
      <c r="BA130" s="105" t="s">
        <v>28</v>
      </c>
      <c r="BB130" s="105" t="s">
        <v>28</v>
      </c>
      <c r="BC130" s="111" t="s">
        <v>28</v>
      </c>
      <c r="BD130" s="112">
        <v>383</v>
      </c>
      <c r="BE130" s="112">
        <v>437</v>
      </c>
      <c r="BF130" s="112">
        <v>449</v>
      </c>
    </row>
    <row r="131" spans="1:104" x14ac:dyDescent="0.3">
      <c r="A131" s="10"/>
      <c r="B131" t="s">
        <v>59</v>
      </c>
      <c r="C131" s="105">
        <v>953</v>
      </c>
      <c r="D131" s="119">
        <v>24212</v>
      </c>
      <c r="E131" s="117">
        <v>4.3171390612999998</v>
      </c>
      <c r="F131" s="107">
        <v>3.8210547569000002</v>
      </c>
      <c r="G131" s="107">
        <v>4.8776295708999999</v>
      </c>
      <c r="H131" s="107">
        <v>0.64729415410000002</v>
      </c>
      <c r="I131" s="108">
        <v>3.9360647612999999</v>
      </c>
      <c r="J131" s="107">
        <v>3.6939338402000002</v>
      </c>
      <c r="K131" s="107">
        <v>4.1940669420000001</v>
      </c>
      <c r="L131" s="107">
        <v>0.97190755100000004</v>
      </c>
      <c r="M131" s="107">
        <v>0.86022523679999996</v>
      </c>
      <c r="N131" s="107">
        <v>1.0980894856000001</v>
      </c>
      <c r="O131" s="119">
        <v>961</v>
      </c>
      <c r="P131" s="119">
        <v>26725</v>
      </c>
      <c r="Q131" s="117">
        <v>3.8132624724999999</v>
      </c>
      <c r="R131" s="107">
        <v>3.3776530615000002</v>
      </c>
      <c r="S131" s="107">
        <v>4.3050515903999997</v>
      </c>
      <c r="T131" s="107">
        <v>0.6353026812</v>
      </c>
      <c r="U131" s="108">
        <v>3.5958840037000002</v>
      </c>
      <c r="V131" s="107">
        <v>3.3755734277</v>
      </c>
      <c r="W131" s="107">
        <v>3.8305733960000001</v>
      </c>
      <c r="X131" s="107">
        <v>0.97107320460000002</v>
      </c>
      <c r="Y131" s="107">
        <v>0.86014230759999999</v>
      </c>
      <c r="Z131" s="107">
        <v>1.0963106458</v>
      </c>
      <c r="AA131" s="119">
        <v>1147</v>
      </c>
      <c r="AB131" s="119">
        <v>29196</v>
      </c>
      <c r="AC131" s="117">
        <v>4.0476793362999999</v>
      </c>
      <c r="AD131" s="107">
        <v>3.6009997199999999</v>
      </c>
      <c r="AE131" s="107">
        <v>4.5497665324999996</v>
      </c>
      <c r="AF131" s="107">
        <v>0.38752844600000003</v>
      </c>
      <c r="AG131" s="108">
        <v>3.928620359</v>
      </c>
      <c r="AH131" s="107">
        <v>3.7077179947999999</v>
      </c>
      <c r="AI131" s="107">
        <v>4.1626838790000003</v>
      </c>
      <c r="AJ131" s="107">
        <v>1.0529050195</v>
      </c>
      <c r="AK131" s="107">
        <v>0.93671221589999998</v>
      </c>
      <c r="AL131" s="107">
        <v>1.1835107531</v>
      </c>
      <c r="AM131" s="107">
        <v>0.40015533390000002</v>
      </c>
      <c r="AN131" s="107">
        <v>1.0614740961</v>
      </c>
      <c r="AO131" s="107">
        <v>0.92374437099999995</v>
      </c>
      <c r="AP131" s="107">
        <v>1.2197392396</v>
      </c>
      <c r="AQ131" s="107">
        <v>8.7757962600000003E-2</v>
      </c>
      <c r="AR131" s="107">
        <v>0.88328460549999999</v>
      </c>
      <c r="AS131" s="107">
        <v>0.76599576130000002</v>
      </c>
      <c r="AT131" s="107">
        <v>1.0185326521</v>
      </c>
      <c r="AU131" s="105" t="s">
        <v>28</v>
      </c>
      <c r="AV131" s="105" t="s">
        <v>28</v>
      </c>
      <c r="AW131" s="105" t="s">
        <v>28</v>
      </c>
      <c r="AX131" s="105" t="s">
        <v>28</v>
      </c>
      <c r="AY131" s="105" t="s">
        <v>28</v>
      </c>
      <c r="AZ131" s="105" t="s">
        <v>28</v>
      </c>
      <c r="BA131" s="105" t="s">
        <v>28</v>
      </c>
      <c r="BB131" s="105" t="s">
        <v>28</v>
      </c>
      <c r="BC131" s="111" t="s">
        <v>28</v>
      </c>
      <c r="BD131" s="112">
        <v>953</v>
      </c>
      <c r="BE131" s="112">
        <v>961</v>
      </c>
      <c r="BF131" s="112">
        <v>1147</v>
      </c>
      <c r="BQ131" s="52"/>
    </row>
    <row r="132" spans="1:104" x14ac:dyDescent="0.3">
      <c r="A132" s="10"/>
      <c r="B132" t="s">
        <v>56</v>
      </c>
      <c r="C132" s="105">
        <v>1270</v>
      </c>
      <c r="D132" s="119">
        <v>20949</v>
      </c>
      <c r="E132" s="117">
        <v>5.7276392293000002</v>
      </c>
      <c r="F132" s="107">
        <v>5.0925152739000001</v>
      </c>
      <c r="G132" s="107">
        <v>6.4419740296999999</v>
      </c>
      <c r="H132" s="107">
        <v>2.2419700000000002E-5</v>
      </c>
      <c r="I132" s="108">
        <v>6.0623418778999998</v>
      </c>
      <c r="J132" s="107">
        <v>5.7379285090999996</v>
      </c>
      <c r="K132" s="107">
        <v>6.4050970635000004</v>
      </c>
      <c r="L132" s="107">
        <v>1.2894501977999999</v>
      </c>
      <c r="M132" s="107">
        <v>1.1464662079000001</v>
      </c>
      <c r="N132" s="107">
        <v>1.4502667424</v>
      </c>
      <c r="O132" s="119">
        <v>1088</v>
      </c>
      <c r="P132" s="119">
        <v>21959</v>
      </c>
      <c r="Q132" s="117">
        <v>4.9285888560000002</v>
      </c>
      <c r="R132" s="107">
        <v>4.3737609246</v>
      </c>
      <c r="S132" s="107">
        <v>5.5537987855999997</v>
      </c>
      <c r="T132" s="107">
        <v>1.923742E-4</v>
      </c>
      <c r="U132" s="108">
        <v>4.9546882827000003</v>
      </c>
      <c r="V132" s="107">
        <v>4.6688562152999999</v>
      </c>
      <c r="W132" s="107">
        <v>5.2580192763999998</v>
      </c>
      <c r="X132" s="107">
        <v>1.2550986483</v>
      </c>
      <c r="Y132" s="107">
        <v>1.1138079448</v>
      </c>
      <c r="Z132" s="107">
        <v>1.4143126059</v>
      </c>
      <c r="AA132" s="119">
        <v>1187</v>
      </c>
      <c r="AB132" s="119">
        <v>23048</v>
      </c>
      <c r="AC132" s="117">
        <v>4.8553956555999997</v>
      </c>
      <c r="AD132" s="107">
        <v>4.3192596221999997</v>
      </c>
      <c r="AE132" s="107">
        <v>5.4580805587999999</v>
      </c>
      <c r="AF132" s="107">
        <v>9.1789199999999999E-5</v>
      </c>
      <c r="AG132" s="108">
        <v>5.1501214855999997</v>
      </c>
      <c r="AH132" s="107">
        <v>4.8653177803999998</v>
      </c>
      <c r="AI132" s="107">
        <v>5.4515968974</v>
      </c>
      <c r="AJ132" s="107">
        <v>1.2630127123999999</v>
      </c>
      <c r="AK132" s="107">
        <v>1.1235500045</v>
      </c>
      <c r="AL132" s="107">
        <v>1.4197864849999999</v>
      </c>
      <c r="AM132" s="107">
        <v>0.83100286040000004</v>
      </c>
      <c r="AN132" s="107">
        <v>0.98514925819999999</v>
      </c>
      <c r="AO132" s="107">
        <v>0.8586695674</v>
      </c>
      <c r="AP132" s="107">
        <v>1.1302590634</v>
      </c>
      <c r="AQ132" s="107">
        <v>3.1587602499999999E-2</v>
      </c>
      <c r="AR132" s="107">
        <v>0.86049219560000001</v>
      </c>
      <c r="AS132" s="107">
        <v>0.7503263335</v>
      </c>
      <c r="AT132" s="107">
        <v>0.98683304270000005</v>
      </c>
      <c r="AU132" s="105">
        <v>1</v>
      </c>
      <c r="AV132" s="105">
        <v>2</v>
      </c>
      <c r="AW132" s="105">
        <v>3</v>
      </c>
      <c r="AX132" s="105" t="s">
        <v>230</v>
      </c>
      <c r="AY132" s="105" t="s">
        <v>28</v>
      </c>
      <c r="AZ132" s="105" t="s">
        <v>28</v>
      </c>
      <c r="BA132" s="105" t="s">
        <v>28</v>
      </c>
      <c r="BB132" s="105" t="s">
        <v>28</v>
      </c>
      <c r="BC132" s="111" t="s">
        <v>232</v>
      </c>
      <c r="BD132" s="112">
        <v>1270</v>
      </c>
      <c r="BE132" s="112">
        <v>1088</v>
      </c>
      <c r="BF132" s="112">
        <v>1187</v>
      </c>
      <c r="BQ132" s="52"/>
      <c r="CC132" s="4"/>
    </row>
    <row r="133" spans="1:104" x14ac:dyDescent="0.3">
      <c r="A133" s="10"/>
      <c r="B133" t="s">
        <v>57</v>
      </c>
      <c r="C133" s="105">
        <v>1556</v>
      </c>
      <c r="D133" s="119">
        <v>35874</v>
      </c>
      <c r="E133" s="117">
        <v>4.4088928449000004</v>
      </c>
      <c r="F133" s="107">
        <v>3.9317773212999998</v>
      </c>
      <c r="G133" s="107">
        <v>4.9439056509999997</v>
      </c>
      <c r="H133" s="107">
        <v>0.89836380559999995</v>
      </c>
      <c r="I133" s="108">
        <v>4.3374031331999996</v>
      </c>
      <c r="J133" s="107">
        <v>4.1271568392000004</v>
      </c>
      <c r="K133" s="107">
        <v>4.5583598281000004</v>
      </c>
      <c r="L133" s="107">
        <v>0.9925638685</v>
      </c>
      <c r="M133" s="107">
        <v>0.88515195209999997</v>
      </c>
      <c r="N133" s="107">
        <v>1.1130100665</v>
      </c>
      <c r="O133" s="119">
        <v>1527</v>
      </c>
      <c r="P133" s="119">
        <v>38472</v>
      </c>
      <c r="Q133" s="117">
        <v>4.1718770030999996</v>
      </c>
      <c r="R133" s="107">
        <v>3.7210477216000002</v>
      </c>
      <c r="S133" s="107">
        <v>4.6773272021999999</v>
      </c>
      <c r="T133" s="107">
        <v>0.29957440499999999</v>
      </c>
      <c r="U133" s="108">
        <v>3.9691203992999999</v>
      </c>
      <c r="V133" s="107">
        <v>3.7749526984999999</v>
      </c>
      <c r="W133" s="107">
        <v>4.1732752704999996</v>
      </c>
      <c r="X133" s="107">
        <v>1.0623968320999999</v>
      </c>
      <c r="Y133" s="107">
        <v>0.94759009159999996</v>
      </c>
      <c r="Z133" s="107">
        <v>1.1911131605</v>
      </c>
      <c r="AA133" s="119">
        <v>1598</v>
      </c>
      <c r="AB133" s="119">
        <v>40486</v>
      </c>
      <c r="AC133" s="117">
        <v>3.9233172653000001</v>
      </c>
      <c r="AD133" s="107">
        <v>3.5043148494</v>
      </c>
      <c r="AE133" s="107">
        <v>4.3924187824000001</v>
      </c>
      <c r="AF133" s="107">
        <v>0.72401946699999997</v>
      </c>
      <c r="AG133" s="108">
        <v>3.9470434224000002</v>
      </c>
      <c r="AH133" s="107">
        <v>3.7581884467000002</v>
      </c>
      <c r="AI133" s="107">
        <v>4.1453886625000003</v>
      </c>
      <c r="AJ133" s="107">
        <v>1.0205552609999999</v>
      </c>
      <c r="AK133" s="107">
        <v>0.91156200580000002</v>
      </c>
      <c r="AL133" s="107">
        <v>1.142580575</v>
      </c>
      <c r="AM133" s="107">
        <v>0.35276714910000001</v>
      </c>
      <c r="AN133" s="107">
        <v>0.94042016640000003</v>
      </c>
      <c r="AO133" s="107">
        <v>0.82613677890000004</v>
      </c>
      <c r="AP133" s="107">
        <v>1.0705129124999999</v>
      </c>
      <c r="AQ133" s="107">
        <v>0.4049065315</v>
      </c>
      <c r="AR133" s="107">
        <v>0.94624141480000001</v>
      </c>
      <c r="AS133" s="107">
        <v>0.83086328089999995</v>
      </c>
      <c r="AT133" s="107">
        <v>1.0776415754999999</v>
      </c>
      <c r="AU133" s="105" t="s">
        <v>28</v>
      </c>
      <c r="AV133" s="105" t="s">
        <v>28</v>
      </c>
      <c r="AW133" s="105" t="s">
        <v>28</v>
      </c>
      <c r="AX133" s="105" t="s">
        <v>28</v>
      </c>
      <c r="AY133" s="105" t="s">
        <v>28</v>
      </c>
      <c r="AZ133" s="105" t="s">
        <v>28</v>
      </c>
      <c r="BA133" s="105" t="s">
        <v>28</v>
      </c>
      <c r="BB133" s="105" t="s">
        <v>28</v>
      </c>
      <c r="BC133" s="111" t="s">
        <v>28</v>
      </c>
      <c r="BD133" s="112">
        <v>1556</v>
      </c>
      <c r="BE133" s="112">
        <v>1527</v>
      </c>
      <c r="BF133" s="112">
        <v>1598</v>
      </c>
    </row>
    <row r="134" spans="1:104" x14ac:dyDescent="0.3">
      <c r="A134" s="10"/>
      <c r="B134" t="s">
        <v>60</v>
      </c>
      <c r="C134" s="105">
        <v>264</v>
      </c>
      <c r="D134" s="119">
        <v>9938</v>
      </c>
      <c r="E134" s="117">
        <v>3.5163293169999998</v>
      </c>
      <c r="F134" s="107">
        <v>2.9926007901</v>
      </c>
      <c r="G134" s="107">
        <v>4.1317144291999996</v>
      </c>
      <c r="H134" s="107">
        <v>4.5145004000000004E-3</v>
      </c>
      <c r="I134" s="108">
        <v>2.6564701146999998</v>
      </c>
      <c r="J134" s="107">
        <v>2.3545997898</v>
      </c>
      <c r="K134" s="107">
        <v>2.9970415783000002</v>
      </c>
      <c r="L134" s="107">
        <v>0.79162310189999996</v>
      </c>
      <c r="M134" s="107">
        <v>0.67371730770000005</v>
      </c>
      <c r="N134" s="107">
        <v>0.93016333159999998</v>
      </c>
      <c r="O134" s="119">
        <v>289</v>
      </c>
      <c r="P134" s="119">
        <v>11081</v>
      </c>
      <c r="Q134" s="117">
        <v>3.4426527423</v>
      </c>
      <c r="R134" s="107">
        <v>2.9438527928</v>
      </c>
      <c r="S134" s="107">
        <v>4.0259682594999999</v>
      </c>
      <c r="T134" s="107">
        <v>9.9387104599999998E-2</v>
      </c>
      <c r="U134" s="108">
        <v>2.6080678639000001</v>
      </c>
      <c r="V134" s="107">
        <v>2.3240646709999999</v>
      </c>
      <c r="W134" s="107">
        <v>2.9267765512000001</v>
      </c>
      <c r="X134" s="107">
        <v>0.8766949181</v>
      </c>
      <c r="Y134" s="107">
        <v>0.74967212090000002</v>
      </c>
      <c r="Z134" s="107">
        <v>1.0252401789000001</v>
      </c>
      <c r="AA134" s="119">
        <v>345</v>
      </c>
      <c r="AB134" s="119">
        <v>11910</v>
      </c>
      <c r="AC134" s="117">
        <v>3.3566595642000001</v>
      </c>
      <c r="AD134" s="107">
        <v>2.8944098387000001</v>
      </c>
      <c r="AE134" s="107">
        <v>3.892732563</v>
      </c>
      <c r="AF134" s="107">
        <v>7.2759351099999994E-2</v>
      </c>
      <c r="AG134" s="108">
        <v>2.8967254408000001</v>
      </c>
      <c r="AH134" s="107">
        <v>2.6066347637999998</v>
      </c>
      <c r="AI134" s="107">
        <v>3.2191001194000002</v>
      </c>
      <c r="AJ134" s="107">
        <v>0.87315308609999998</v>
      </c>
      <c r="AK134" s="107">
        <v>0.75291009850000001</v>
      </c>
      <c r="AL134" s="107">
        <v>1.012599397</v>
      </c>
      <c r="AM134" s="107">
        <v>0.79749254780000001</v>
      </c>
      <c r="AN134" s="107">
        <v>0.97502124540000001</v>
      </c>
      <c r="AO134" s="107">
        <v>0.8037097379</v>
      </c>
      <c r="AP134" s="107">
        <v>1.1828479662</v>
      </c>
      <c r="AQ134" s="107">
        <v>0.83788356689999999</v>
      </c>
      <c r="AR134" s="107">
        <v>0.97904730529999995</v>
      </c>
      <c r="AS134" s="107">
        <v>0.79929697909999997</v>
      </c>
      <c r="AT134" s="107">
        <v>1.1992208792000001</v>
      </c>
      <c r="AU134" s="105">
        <v>1</v>
      </c>
      <c r="AV134" s="105" t="s">
        <v>28</v>
      </c>
      <c r="AW134" s="105" t="s">
        <v>28</v>
      </c>
      <c r="AX134" s="105" t="s">
        <v>28</v>
      </c>
      <c r="AY134" s="105" t="s">
        <v>28</v>
      </c>
      <c r="AZ134" s="105" t="s">
        <v>28</v>
      </c>
      <c r="BA134" s="105" t="s">
        <v>28</v>
      </c>
      <c r="BB134" s="105" t="s">
        <v>28</v>
      </c>
      <c r="BC134" s="111">
        <v>-1</v>
      </c>
      <c r="BD134" s="112">
        <v>264</v>
      </c>
      <c r="BE134" s="112">
        <v>289</v>
      </c>
      <c r="BF134" s="112">
        <v>345</v>
      </c>
    </row>
    <row r="135" spans="1:104" x14ac:dyDescent="0.3">
      <c r="A135" s="10"/>
      <c r="B135" t="s">
        <v>58</v>
      </c>
      <c r="C135" s="105">
        <v>1247</v>
      </c>
      <c r="D135" s="119">
        <v>23926</v>
      </c>
      <c r="E135" s="117">
        <v>4.9915766283999998</v>
      </c>
      <c r="F135" s="107">
        <v>4.4370506053999996</v>
      </c>
      <c r="G135" s="107">
        <v>5.6154052438999997</v>
      </c>
      <c r="H135" s="107">
        <v>5.2173980699999997E-2</v>
      </c>
      <c r="I135" s="108">
        <v>5.2119033686999998</v>
      </c>
      <c r="J135" s="107">
        <v>4.9305094656000001</v>
      </c>
      <c r="K135" s="107">
        <v>5.5093569771000004</v>
      </c>
      <c r="L135" s="107">
        <v>1.1237421236</v>
      </c>
      <c r="M135" s="107">
        <v>0.99890296010000001</v>
      </c>
      <c r="N135" s="107">
        <v>1.2641832198</v>
      </c>
      <c r="O135" s="119">
        <v>1103</v>
      </c>
      <c r="P135" s="119">
        <v>24975</v>
      </c>
      <c r="Q135" s="117">
        <v>4.3382422003999999</v>
      </c>
      <c r="R135" s="107">
        <v>3.8511008227999999</v>
      </c>
      <c r="S135" s="107">
        <v>4.8870040683999996</v>
      </c>
      <c r="T135" s="107">
        <v>0.1011241794</v>
      </c>
      <c r="U135" s="108">
        <v>4.4164164163999997</v>
      </c>
      <c r="V135" s="107">
        <v>4.1633243757000002</v>
      </c>
      <c r="W135" s="107">
        <v>4.6848941381999998</v>
      </c>
      <c r="X135" s="107">
        <v>1.1047628601999999</v>
      </c>
      <c r="Y135" s="107">
        <v>0.98070899769999997</v>
      </c>
      <c r="Z135" s="107">
        <v>1.2445087994999999</v>
      </c>
      <c r="AA135" s="119">
        <v>1230</v>
      </c>
      <c r="AB135" s="119">
        <v>25737</v>
      </c>
      <c r="AC135" s="117">
        <v>4.5673327780999999</v>
      </c>
      <c r="AD135" s="107">
        <v>4.0644748097000001</v>
      </c>
      <c r="AE135" s="107">
        <v>5.1324044760999996</v>
      </c>
      <c r="AF135" s="107">
        <v>3.7821934999999998E-3</v>
      </c>
      <c r="AG135" s="108">
        <v>4.7791117846000004</v>
      </c>
      <c r="AH135" s="107">
        <v>4.5193567604</v>
      </c>
      <c r="AI135" s="107">
        <v>5.0537965158000002</v>
      </c>
      <c r="AJ135" s="107">
        <v>1.1880801833000001</v>
      </c>
      <c r="AK135" s="107">
        <v>1.0572739521000001</v>
      </c>
      <c r="AL135" s="107">
        <v>1.3350697981999999</v>
      </c>
      <c r="AM135" s="107">
        <v>0.46112471379999997</v>
      </c>
      <c r="AN135" s="107">
        <v>1.0528072356</v>
      </c>
      <c r="AO135" s="107">
        <v>0.91815162120000005</v>
      </c>
      <c r="AP135" s="107">
        <v>1.2072113685999999</v>
      </c>
      <c r="AQ135" s="107">
        <v>4.4638721200000002E-2</v>
      </c>
      <c r="AR135" s="107">
        <v>0.86911261179999999</v>
      </c>
      <c r="AS135" s="107">
        <v>0.75789810290000004</v>
      </c>
      <c r="AT135" s="107">
        <v>0.99664681710000003</v>
      </c>
      <c r="AU135" s="105" t="s">
        <v>28</v>
      </c>
      <c r="AV135" s="105" t="s">
        <v>28</v>
      </c>
      <c r="AW135" s="105">
        <v>3</v>
      </c>
      <c r="AX135" s="105" t="s">
        <v>230</v>
      </c>
      <c r="AY135" s="105" t="s">
        <v>28</v>
      </c>
      <c r="AZ135" s="105" t="s">
        <v>28</v>
      </c>
      <c r="BA135" s="105" t="s">
        <v>28</v>
      </c>
      <c r="BB135" s="105" t="s">
        <v>28</v>
      </c>
      <c r="BC135" s="111" t="s">
        <v>444</v>
      </c>
      <c r="BD135" s="112">
        <v>1247</v>
      </c>
      <c r="BE135" s="112">
        <v>1103</v>
      </c>
      <c r="BF135" s="112">
        <v>1230</v>
      </c>
    </row>
    <row r="136" spans="1:104" x14ac:dyDescent="0.3">
      <c r="A136" s="10"/>
      <c r="B136" t="s">
        <v>61</v>
      </c>
      <c r="C136" s="105">
        <v>774</v>
      </c>
      <c r="D136" s="119">
        <v>21140</v>
      </c>
      <c r="E136" s="117">
        <v>4.3150900111999997</v>
      </c>
      <c r="F136" s="107">
        <v>3.8060415586</v>
      </c>
      <c r="G136" s="107">
        <v>4.8922224097000004</v>
      </c>
      <c r="H136" s="107">
        <v>0.65103959239999998</v>
      </c>
      <c r="I136" s="108">
        <v>3.6613055818000002</v>
      </c>
      <c r="J136" s="107">
        <v>3.4122447171000001</v>
      </c>
      <c r="K136" s="107">
        <v>3.928545481</v>
      </c>
      <c r="L136" s="107">
        <v>0.97144625309999999</v>
      </c>
      <c r="M136" s="107">
        <v>0.85684535009999996</v>
      </c>
      <c r="N136" s="107">
        <v>1.1013747377000001</v>
      </c>
      <c r="O136" s="119">
        <v>733</v>
      </c>
      <c r="P136" s="119">
        <v>22417</v>
      </c>
      <c r="Q136" s="117">
        <v>3.9223184104</v>
      </c>
      <c r="R136" s="107">
        <v>3.4576032315999998</v>
      </c>
      <c r="S136" s="107">
        <v>4.4494930975000004</v>
      </c>
      <c r="T136" s="107">
        <v>0.98567012529999998</v>
      </c>
      <c r="U136" s="108">
        <v>3.2698398537000002</v>
      </c>
      <c r="V136" s="107">
        <v>3.0414917057999999</v>
      </c>
      <c r="W136" s="107">
        <v>3.5153318513</v>
      </c>
      <c r="X136" s="107">
        <v>0.99884504039999999</v>
      </c>
      <c r="Y136" s="107">
        <v>0.88050216179999996</v>
      </c>
      <c r="Z136" s="107">
        <v>1.1330936572999999</v>
      </c>
      <c r="AA136" s="119">
        <v>838</v>
      </c>
      <c r="AB136" s="119">
        <v>22819</v>
      </c>
      <c r="AC136" s="117">
        <v>4.3736052968000001</v>
      </c>
      <c r="AD136" s="107">
        <v>3.8709236663</v>
      </c>
      <c r="AE136" s="107">
        <v>4.9415656162000001</v>
      </c>
      <c r="AF136" s="107">
        <v>3.8380463500000003E-2</v>
      </c>
      <c r="AG136" s="108">
        <v>3.6723782812999999</v>
      </c>
      <c r="AH136" s="107">
        <v>3.4319672973999999</v>
      </c>
      <c r="AI136" s="107">
        <v>3.9296301719</v>
      </c>
      <c r="AJ136" s="107">
        <v>1.1376867058</v>
      </c>
      <c r="AK136" s="107">
        <v>1.0069263446000001</v>
      </c>
      <c r="AL136" s="107">
        <v>1.2854277250999999</v>
      </c>
      <c r="AM136" s="107">
        <v>0.14765642809999999</v>
      </c>
      <c r="AN136" s="107">
        <v>1.1150561579</v>
      </c>
      <c r="AO136" s="107">
        <v>0.9622130485</v>
      </c>
      <c r="AP136" s="107">
        <v>1.2921776911</v>
      </c>
      <c r="AQ136" s="107">
        <v>0.2107767764</v>
      </c>
      <c r="AR136" s="107">
        <v>0.90897719399999999</v>
      </c>
      <c r="AS136" s="107">
        <v>0.78277986929999999</v>
      </c>
      <c r="AT136" s="107">
        <v>1.0555196571000001</v>
      </c>
      <c r="AU136" s="105" t="s">
        <v>28</v>
      </c>
      <c r="AV136" s="105" t="s">
        <v>28</v>
      </c>
      <c r="AW136" s="105" t="s">
        <v>28</v>
      </c>
      <c r="AX136" s="105" t="s">
        <v>28</v>
      </c>
      <c r="AY136" s="105" t="s">
        <v>28</v>
      </c>
      <c r="AZ136" s="105" t="s">
        <v>28</v>
      </c>
      <c r="BA136" s="105" t="s">
        <v>28</v>
      </c>
      <c r="BB136" s="105" t="s">
        <v>28</v>
      </c>
      <c r="BC136" s="111" t="s">
        <v>28</v>
      </c>
      <c r="BD136" s="112">
        <v>774</v>
      </c>
      <c r="BE136" s="112">
        <v>733</v>
      </c>
      <c r="BF136" s="112">
        <v>838</v>
      </c>
    </row>
    <row r="137" spans="1:104" x14ac:dyDescent="0.3">
      <c r="A137" s="10"/>
      <c r="B137" t="s">
        <v>62</v>
      </c>
      <c r="C137" s="105">
        <v>449</v>
      </c>
      <c r="D137" s="119">
        <v>12553</v>
      </c>
      <c r="E137" s="117">
        <v>4.4327395856000003</v>
      </c>
      <c r="F137" s="107">
        <v>3.8511103473000001</v>
      </c>
      <c r="G137" s="107">
        <v>5.1022116900999999</v>
      </c>
      <c r="H137" s="107">
        <v>0.97699203069999996</v>
      </c>
      <c r="I137" s="108">
        <v>3.5768342229000001</v>
      </c>
      <c r="J137" s="107">
        <v>3.2608297732999998</v>
      </c>
      <c r="K137" s="107">
        <v>3.9234624153</v>
      </c>
      <c r="L137" s="107">
        <v>0.9979324302</v>
      </c>
      <c r="M137" s="107">
        <v>0.86699158249999997</v>
      </c>
      <c r="N137" s="107">
        <v>1.1486491397</v>
      </c>
      <c r="O137" s="119">
        <v>384</v>
      </c>
      <c r="P137" s="119">
        <v>13764</v>
      </c>
      <c r="Q137" s="117">
        <v>3.5862075756</v>
      </c>
      <c r="R137" s="107">
        <v>3.1024964664999999</v>
      </c>
      <c r="S137" s="107">
        <v>4.1453342216999998</v>
      </c>
      <c r="T137" s="107">
        <v>0.21962605599999999</v>
      </c>
      <c r="U137" s="108">
        <v>2.7898866609000001</v>
      </c>
      <c r="V137" s="107">
        <v>2.5243458967999999</v>
      </c>
      <c r="W137" s="107">
        <v>3.0833601648000002</v>
      </c>
      <c r="X137" s="107">
        <v>0.91325213199999999</v>
      </c>
      <c r="Y137" s="107">
        <v>0.79007181059999998</v>
      </c>
      <c r="Z137" s="107">
        <v>1.0556375324</v>
      </c>
      <c r="AA137" s="119">
        <v>431</v>
      </c>
      <c r="AB137" s="119">
        <v>14552</v>
      </c>
      <c r="AC137" s="117">
        <v>3.8650222528999998</v>
      </c>
      <c r="AD137" s="107">
        <v>3.3595374919999998</v>
      </c>
      <c r="AE137" s="107">
        <v>4.4465635674000001</v>
      </c>
      <c r="AF137" s="107">
        <v>0.9400674806</v>
      </c>
      <c r="AG137" s="108">
        <v>2.9617921935</v>
      </c>
      <c r="AH137" s="107">
        <v>2.6949682216999999</v>
      </c>
      <c r="AI137" s="107">
        <v>3.2550339283</v>
      </c>
      <c r="AJ137" s="107">
        <v>1.0053912358999999</v>
      </c>
      <c r="AK137" s="107">
        <v>0.87390170869999995</v>
      </c>
      <c r="AL137" s="107">
        <v>1.1566650197999999</v>
      </c>
      <c r="AM137" s="107">
        <v>0.40848808060000003</v>
      </c>
      <c r="AN137" s="107">
        <v>1.0777463857</v>
      </c>
      <c r="AO137" s="107">
        <v>0.9024268983</v>
      </c>
      <c r="AP137" s="107">
        <v>1.287126164</v>
      </c>
      <c r="AQ137" s="107">
        <v>1.9128821099999999E-2</v>
      </c>
      <c r="AR137" s="107">
        <v>0.80902735349999999</v>
      </c>
      <c r="AS137" s="107">
        <v>0.677599442</v>
      </c>
      <c r="AT137" s="107">
        <v>0.96594716300000005</v>
      </c>
      <c r="AU137" s="105" t="s">
        <v>28</v>
      </c>
      <c r="AV137" s="105" t="s">
        <v>28</v>
      </c>
      <c r="AW137" s="105" t="s">
        <v>28</v>
      </c>
      <c r="AX137" s="105" t="s">
        <v>230</v>
      </c>
      <c r="AY137" s="105" t="s">
        <v>28</v>
      </c>
      <c r="AZ137" s="105" t="s">
        <v>28</v>
      </c>
      <c r="BA137" s="105" t="s">
        <v>28</v>
      </c>
      <c r="BB137" s="105" t="s">
        <v>28</v>
      </c>
      <c r="BC137" s="111" t="s">
        <v>438</v>
      </c>
      <c r="BD137" s="112">
        <v>449</v>
      </c>
      <c r="BE137" s="112">
        <v>384</v>
      </c>
      <c r="BF137" s="112">
        <v>431</v>
      </c>
      <c r="CO137" s="4"/>
    </row>
    <row r="138" spans="1:104" x14ac:dyDescent="0.3">
      <c r="A138" s="10"/>
      <c r="B138" t="s">
        <v>168</v>
      </c>
      <c r="C138" s="105">
        <v>11185</v>
      </c>
      <c r="D138" s="119">
        <v>248635</v>
      </c>
      <c r="E138" s="117">
        <v>4.7196962661999997</v>
      </c>
      <c r="F138" s="107">
        <v>4.3775325400999998</v>
      </c>
      <c r="G138" s="107">
        <v>5.0886047428000003</v>
      </c>
      <c r="H138" s="107">
        <v>0.11418048729999999</v>
      </c>
      <c r="I138" s="108">
        <v>4.4985621492999996</v>
      </c>
      <c r="J138" s="107">
        <v>4.4159610567999996</v>
      </c>
      <c r="K138" s="107">
        <v>4.5827083053999997</v>
      </c>
      <c r="L138" s="107">
        <v>1.0625343252999999</v>
      </c>
      <c r="M138" s="107">
        <v>0.9855037955</v>
      </c>
      <c r="N138" s="107">
        <v>1.145585839</v>
      </c>
      <c r="O138" s="119">
        <v>10814</v>
      </c>
      <c r="P138" s="119">
        <v>271295</v>
      </c>
      <c r="Q138" s="117">
        <v>4.2431844229999998</v>
      </c>
      <c r="R138" s="107">
        <v>3.9371408164999999</v>
      </c>
      <c r="S138" s="107">
        <v>4.5730175491000002</v>
      </c>
      <c r="T138" s="107">
        <v>4.2513078400000001E-2</v>
      </c>
      <c r="U138" s="108">
        <v>3.9860668276000002</v>
      </c>
      <c r="V138" s="107">
        <v>3.9116427914999998</v>
      </c>
      <c r="W138" s="107">
        <v>4.0619068767000002</v>
      </c>
      <c r="X138" s="107">
        <v>1.0805557511999999</v>
      </c>
      <c r="Y138" s="107">
        <v>1.0026196668</v>
      </c>
      <c r="Z138" s="107">
        <v>1.1645499984000001</v>
      </c>
      <c r="AA138" s="119">
        <v>12321</v>
      </c>
      <c r="AB138" s="119">
        <v>290374</v>
      </c>
      <c r="AC138" s="117">
        <v>4.2888810942999998</v>
      </c>
      <c r="AD138" s="107">
        <v>3.9862305306999999</v>
      </c>
      <c r="AE138" s="107">
        <v>4.6145100991000003</v>
      </c>
      <c r="AF138" s="107">
        <v>3.3788803E-3</v>
      </c>
      <c r="AG138" s="108">
        <v>4.2431484913000004</v>
      </c>
      <c r="AH138" s="107">
        <v>4.1688833959</v>
      </c>
      <c r="AI138" s="107">
        <v>4.3187365559000002</v>
      </c>
      <c r="AJ138" s="107">
        <v>1.1156477717</v>
      </c>
      <c r="AK138" s="107">
        <v>1.0369206120000001</v>
      </c>
      <c r="AL138" s="107">
        <v>1.2003522122000001</v>
      </c>
      <c r="AM138" s="107">
        <v>1.5911000000000001E-5</v>
      </c>
      <c r="AN138" s="107">
        <v>1.1004493158999999</v>
      </c>
      <c r="AO138" s="107">
        <v>1.0536370671999999</v>
      </c>
      <c r="AP138" s="107">
        <v>1.1493413953</v>
      </c>
      <c r="AQ138" s="107">
        <v>2.3428412000000002E-6</v>
      </c>
      <c r="AR138" s="107">
        <v>0.89903760399999999</v>
      </c>
      <c r="AS138" s="107">
        <v>0.86018082770000004</v>
      </c>
      <c r="AT138" s="107">
        <v>0.93964964979999999</v>
      </c>
      <c r="AU138" s="105" t="s">
        <v>28</v>
      </c>
      <c r="AV138" s="105" t="s">
        <v>28</v>
      </c>
      <c r="AW138" s="105">
        <v>3</v>
      </c>
      <c r="AX138" s="105" t="s">
        <v>230</v>
      </c>
      <c r="AY138" s="105" t="s">
        <v>231</v>
      </c>
      <c r="AZ138" s="105" t="s">
        <v>28</v>
      </c>
      <c r="BA138" s="105" t="s">
        <v>28</v>
      </c>
      <c r="BB138" s="105" t="s">
        <v>28</v>
      </c>
      <c r="BC138" s="111" t="s">
        <v>451</v>
      </c>
      <c r="BD138" s="112">
        <v>11185</v>
      </c>
      <c r="BE138" s="112">
        <v>10814</v>
      </c>
      <c r="BF138" s="112">
        <v>12321</v>
      </c>
      <c r="BQ138" s="52"/>
      <c r="CZ138" s="4"/>
    </row>
    <row r="139" spans="1:104" s="3" customFormat="1" x14ac:dyDescent="0.3">
      <c r="A139" s="10" t="s">
        <v>237</v>
      </c>
      <c r="B139" s="3" t="s">
        <v>128</v>
      </c>
      <c r="C139" s="115">
        <v>85</v>
      </c>
      <c r="D139" s="118">
        <v>2017</v>
      </c>
      <c r="E139" s="114">
        <v>4.0075886543000001</v>
      </c>
      <c r="F139" s="113">
        <v>3.141054741</v>
      </c>
      <c r="G139" s="113">
        <v>5.113176352</v>
      </c>
      <c r="H139" s="113">
        <v>0.41127925009999999</v>
      </c>
      <c r="I139" s="116">
        <v>4.2141794744999999</v>
      </c>
      <c r="J139" s="113">
        <v>3.4071186460999998</v>
      </c>
      <c r="K139" s="113">
        <v>5.2124127415999997</v>
      </c>
      <c r="L139" s="113">
        <v>0.90290893309999998</v>
      </c>
      <c r="M139" s="113">
        <v>0.70767901339999995</v>
      </c>
      <c r="N139" s="113">
        <v>1.1519976233</v>
      </c>
      <c r="O139" s="118">
        <v>91</v>
      </c>
      <c r="P139" s="118">
        <v>2175</v>
      </c>
      <c r="Q139" s="114">
        <v>4.2588044454</v>
      </c>
      <c r="R139" s="113">
        <v>3.3605886242</v>
      </c>
      <c r="S139" s="113">
        <v>5.3970947748000002</v>
      </c>
      <c r="T139" s="113">
        <v>0.48382227210000001</v>
      </c>
      <c r="U139" s="116">
        <v>4.183908046</v>
      </c>
      <c r="V139" s="113">
        <v>3.4068417749000002</v>
      </c>
      <c r="W139" s="113">
        <v>5.1382153012999998</v>
      </c>
      <c r="X139" s="113">
        <v>1.0883024993999999</v>
      </c>
      <c r="Y139" s="113">
        <v>0.85877082319999998</v>
      </c>
      <c r="Z139" s="113">
        <v>1.3791832446000001</v>
      </c>
      <c r="AA139" s="118">
        <v>127</v>
      </c>
      <c r="AB139" s="118">
        <v>2281</v>
      </c>
      <c r="AC139" s="114">
        <v>6.0141568027999996</v>
      </c>
      <c r="AD139" s="113">
        <v>4.8798430693999997</v>
      </c>
      <c r="AE139" s="113">
        <v>7.4121404179999999</v>
      </c>
      <c r="AF139" s="113">
        <v>2.7077199999999999E-5</v>
      </c>
      <c r="AG139" s="116">
        <v>5.5677334502000004</v>
      </c>
      <c r="AH139" s="113">
        <v>4.6789296203999999</v>
      </c>
      <c r="AI139" s="113">
        <v>6.6253733841000004</v>
      </c>
      <c r="AJ139" s="113">
        <v>1.5644361520000001</v>
      </c>
      <c r="AK139" s="113">
        <v>1.2693721106</v>
      </c>
      <c r="AL139" s="113">
        <v>1.9280874799000001</v>
      </c>
      <c r="AM139" s="113">
        <v>2.3788635299999999E-2</v>
      </c>
      <c r="AN139" s="113">
        <v>1.4121702182</v>
      </c>
      <c r="AO139" s="113">
        <v>1.0469577025000001</v>
      </c>
      <c r="AP139" s="113">
        <v>1.9047806041999999</v>
      </c>
      <c r="AQ139" s="113">
        <v>0.71301795970000004</v>
      </c>
      <c r="AR139" s="113">
        <v>1.0626850240000001</v>
      </c>
      <c r="AS139" s="113">
        <v>0.76859924089999998</v>
      </c>
      <c r="AT139" s="113">
        <v>1.4692955706999999</v>
      </c>
      <c r="AU139" s="115" t="s">
        <v>28</v>
      </c>
      <c r="AV139" s="115" t="s">
        <v>28</v>
      </c>
      <c r="AW139" s="115">
        <v>3</v>
      </c>
      <c r="AX139" s="115" t="s">
        <v>28</v>
      </c>
      <c r="AY139" s="115" t="s">
        <v>231</v>
      </c>
      <c r="AZ139" s="115" t="s">
        <v>28</v>
      </c>
      <c r="BA139" s="115" t="s">
        <v>28</v>
      </c>
      <c r="BB139" s="115" t="s">
        <v>28</v>
      </c>
      <c r="BC139" s="109" t="s">
        <v>437</v>
      </c>
      <c r="BD139" s="110">
        <v>85</v>
      </c>
      <c r="BE139" s="110">
        <v>91</v>
      </c>
      <c r="BF139" s="110">
        <v>127</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441</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450</v>
      </c>
      <c r="BN6" s="6"/>
      <c r="BO6" s="6"/>
      <c r="BP6" s="6"/>
      <c r="BQ6" s="6"/>
      <c r="BR6" s="12"/>
      <c r="BS6" s="12"/>
      <c r="BT6" s="12"/>
      <c r="BU6" s="12"/>
    </row>
    <row r="7" spans="1:77" x14ac:dyDescent="0.3">
      <c r="A7" s="9" t="s">
        <v>37</v>
      </c>
      <c r="B7" s="105" t="s">
        <v>1</v>
      </c>
      <c r="C7" s="105" t="s">
        <v>2</v>
      </c>
      <c r="D7" s="106" t="s">
        <v>3</v>
      </c>
      <c r="E7" s="107" t="s">
        <v>4</v>
      </c>
      <c r="F7" s="107" t="s">
        <v>5</v>
      </c>
      <c r="G7" s="107" t="s">
        <v>6</v>
      </c>
      <c r="H7" s="108" t="s">
        <v>7</v>
      </c>
      <c r="I7" s="107" t="s">
        <v>155</v>
      </c>
      <c r="J7" s="107" t="s">
        <v>156</v>
      </c>
      <c r="K7" s="107" t="s">
        <v>8</v>
      </c>
      <c r="L7" s="107" t="s">
        <v>9</v>
      </c>
      <c r="M7" s="107" t="s">
        <v>10</v>
      </c>
      <c r="N7" s="107" t="s">
        <v>247</v>
      </c>
      <c r="O7" s="105" t="s">
        <v>248</v>
      </c>
      <c r="P7" s="105" t="s">
        <v>249</v>
      </c>
      <c r="Q7" s="105" t="s">
        <v>250</v>
      </c>
      <c r="R7" s="105" t="s">
        <v>251</v>
      </c>
      <c r="S7" s="105" t="s">
        <v>11</v>
      </c>
      <c r="T7" s="105" t="s">
        <v>12</v>
      </c>
      <c r="U7" s="106" t="s">
        <v>13</v>
      </c>
      <c r="V7" s="105" t="s">
        <v>14</v>
      </c>
      <c r="W7" s="105" t="s">
        <v>15</v>
      </c>
      <c r="X7" s="105" t="s">
        <v>16</v>
      </c>
      <c r="Y7" s="108" t="s">
        <v>17</v>
      </c>
      <c r="Z7" s="105" t="s">
        <v>157</v>
      </c>
      <c r="AA7" s="105" t="s">
        <v>158</v>
      </c>
      <c r="AB7" s="105" t="s">
        <v>18</v>
      </c>
      <c r="AC7" s="105" t="s">
        <v>19</v>
      </c>
      <c r="AD7" s="105" t="s">
        <v>20</v>
      </c>
      <c r="AE7" s="105" t="s">
        <v>252</v>
      </c>
      <c r="AF7" s="105" t="s">
        <v>253</v>
      </c>
      <c r="AG7" s="105" t="s">
        <v>254</v>
      </c>
      <c r="AH7" s="105" t="s">
        <v>255</v>
      </c>
      <c r="AI7" s="105" t="s">
        <v>256</v>
      </c>
      <c r="AJ7" s="105" t="s">
        <v>210</v>
      </c>
      <c r="AK7" s="105" t="s">
        <v>211</v>
      </c>
      <c r="AL7" s="106" t="s">
        <v>212</v>
      </c>
      <c r="AM7" s="105" t="s">
        <v>213</v>
      </c>
      <c r="AN7" s="105" t="s">
        <v>214</v>
      </c>
      <c r="AO7" s="105" t="s">
        <v>215</v>
      </c>
      <c r="AP7" s="108" t="s">
        <v>216</v>
      </c>
      <c r="AQ7" s="105" t="s">
        <v>217</v>
      </c>
      <c r="AR7" s="105" t="s">
        <v>218</v>
      </c>
      <c r="AS7" s="105" t="s">
        <v>219</v>
      </c>
      <c r="AT7" s="105" t="s">
        <v>220</v>
      </c>
      <c r="AU7" s="105" t="s">
        <v>221</v>
      </c>
      <c r="AV7" s="105" t="s">
        <v>257</v>
      </c>
      <c r="AW7" s="105" t="s">
        <v>258</v>
      </c>
      <c r="AX7" s="105" t="s">
        <v>259</v>
      </c>
      <c r="AY7" s="105" t="s">
        <v>260</v>
      </c>
      <c r="AZ7" s="105" t="s">
        <v>261</v>
      </c>
      <c r="BA7" s="105" t="s">
        <v>262</v>
      </c>
      <c r="BB7" s="105" t="s">
        <v>222</v>
      </c>
      <c r="BC7" s="105" t="s">
        <v>223</v>
      </c>
      <c r="BD7" s="105" t="s">
        <v>224</v>
      </c>
      <c r="BE7" s="105" t="s">
        <v>225</v>
      </c>
      <c r="BF7" s="105" t="s">
        <v>263</v>
      </c>
      <c r="BG7" s="105" t="s">
        <v>21</v>
      </c>
      <c r="BH7" s="105" t="s">
        <v>22</v>
      </c>
      <c r="BI7" s="105" t="s">
        <v>23</v>
      </c>
      <c r="BJ7" s="105" t="s">
        <v>24</v>
      </c>
      <c r="BK7" s="105" t="s">
        <v>159</v>
      </c>
      <c r="BL7" s="105" t="s">
        <v>160</v>
      </c>
      <c r="BM7" s="105" t="s">
        <v>226</v>
      </c>
      <c r="BN7" s="105" t="s">
        <v>264</v>
      </c>
      <c r="BO7" s="105" t="s">
        <v>265</v>
      </c>
      <c r="BP7" s="105" t="s">
        <v>266</v>
      </c>
      <c r="BQ7" s="105" t="s">
        <v>161</v>
      </c>
      <c r="BR7" s="107" t="s">
        <v>227</v>
      </c>
      <c r="BS7" s="107" t="s">
        <v>25</v>
      </c>
      <c r="BT7" s="107" t="s">
        <v>26</v>
      </c>
      <c r="BU7" s="107" t="s">
        <v>228</v>
      </c>
      <c r="BV7" s="109" t="s">
        <v>27</v>
      </c>
      <c r="BW7" s="110" t="s">
        <v>131</v>
      </c>
      <c r="BX7" s="110" t="s">
        <v>132</v>
      </c>
      <c r="BY7" s="110" t="s">
        <v>229</v>
      </c>
    </row>
    <row r="8" spans="1:77" x14ac:dyDescent="0.3">
      <c r="A8" t="s">
        <v>38</v>
      </c>
      <c r="B8" s="105">
        <v>535</v>
      </c>
      <c r="C8" s="105">
        <v>6919</v>
      </c>
      <c r="D8" s="106">
        <v>3.8317061131000001</v>
      </c>
      <c r="E8" s="107">
        <v>3.2794024471999998</v>
      </c>
      <c r="F8" s="107">
        <v>4.4770265234000002</v>
      </c>
      <c r="G8" s="107">
        <v>6.1492545199999998E-2</v>
      </c>
      <c r="H8" s="108">
        <v>7.7323312616999997</v>
      </c>
      <c r="I8" s="107">
        <v>7.1041119978999996</v>
      </c>
      <c r="J8" s="107">
        <v>8.4161041885000003</v>
      </c>
      <c r="K8" s="107">
        <v>0.86200041039999997</v>
      </c>
      <c r="L8" s="107">
        <v>0.73775132330000004</v>
      </c>
      <c r="M8" s="107">
        <v>1.007175025</v>
      </c>
      <c r="N8" s="107" t="s">
        <v>28</v>
      </c>
      <c r="O8" s="105" t="s">
        <v>28</v>
      </c>
      <c r="P8" s="105" t="s">
        <v>28</v>
      </c>
      <c r="Q8" s="105" t="s">
        <v>28</v>
      </c>
      <c r="R8" s="105" t="s">
        <v>28</v>
      </c>
      <c r="S8" s="105">
        <v>483</v>
      </c>
      <c r="T8" s="105">
        <v>6123</v>
      </c>
      <c r="U8" s="106">
        <v>4.1023285056000001</v>
      </c>
      <c r="V8" s="107">
        <v>3.4938568309</v>
      </c>
      <c r="W8" s="107">
        <v>4.8167683972999997</v>
      </c>
      <c r="X8" s="107">
        <v>0.58913238990000005</v>
      </c>
      <c r="Y8" s="108">
        <v>7.8882900538999996</v>
      </c>
      <c r="Z8" s="107">
        <v>7.2152579168999997</v>
      </c>
      <c r="AA8" s="107">
        <v>8.6241019642999994</v>
      </c>
      <c r="AB8" s="107">
        <v>1.0452344795999999</v>
      </c>
      <c r="AC8" s="107">
        <v>0.89020165539999996</v>
      </c>
      <c r="AD8" s="107">
        <v>1.2272670027000001</v>
      </c>
      <c r="AE8" s="105" t="s">
        <v>28</v>
      </c>
      <c r="AF8" s="105" t="s">
        <v>28</v>
      </c>
      <c r="AG8" s="105" t="s">
        <v>28</v>
      </c>
      <c r="AH8" s="105" t="s">
        <v>28</v>
      </c>
      <c r="AI8" s="105" t="s">
        <v>28</v>
      </c>
      <c r="AJ8" s="105">
        <v>620</v>
      </c>
      <c r="AK8" s="105">
        <v>6189</v>
      </c>
      <c r="AL8" s="106">
        <v>5.9788804579999999</v>
      </c>
      <c r="AM8" s="107">
        <v>5.1535230844999997</v>
      </c>
      <c r="AN8" s="107">
        <v>6.9364221223999998</v>
      </c>
      <c r="AO8" s="107">
        <v>5.6462765000000002E-9</v>
      </c>
      <c r="AP8" s="108">
        <v>10.017773469</v>
      </c>
      <c r="AQ8" s="107">
        <v>9.2594700266000007</v>
      </c>
      <c r="AR8" s="107">
        <v>10.838178102000001</v>
      </c>
      <c r="AS8" s="107">
        <v>1.5552598716999999</v>
      </c>
      <c r="AT8" s="107">
        <v>1.3405632889000001</v>
      </c>
      <c r="AU8" s="107">
        <v>1.8043409724999999</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t="s">
        <v>28</v>
      </c>
      <c r="BL8" s="105" t="s">
        <v>28</v>
      </c>
      <c r="BM8" s="105">
        <v>3</v>
      </c>
      <c r="BN8" s="105" t="s">
        <v>28</v>
      </c>
      <c r="BO8" s="105" t="s">
        <v>28</v>
      </c>
      <c r="BP8" s="105" t="s">
        <v>28</v>
      </c>
      <c r="BQ8" s="105" t="s">
        <v>28</v>
      </c>
      <c r="BR8" s="107" t="s">
        <v>28</v>
      </c>
      <c r="BS8" s="107" t="s">
        <v>28</v>
      </c>
      <c r="BT8" s="107" t="s">
        <v>28</v>
      </c>
      <c r="BU8" s="107" t="s">
        <v>28</v>
      </c>
      <c r="BV8" s="111">
        <v>3</v>
      </c>
      <c r="BW8" s="112">
        <v>535</v>
      </c>
      <c r="BX8" s="112">
        <v>483</v>
      </c>
      <c r="BY8" s="112">
        <v>620</v>
      </c>
    </row>
    <row r="9" spans="1:77" x14ac:dyDescent="0.3">
      <c r="A9" t="s">
        <v>39</v>
      </c>
      <c r="B9" s="105">
        <v>953</v>
      </c>
      <c r="C9" s="105">
        <v>26185</v>
      </c>
      <c r="D9" s="106">
        <v>4.3204664751999999</v>
      </c>
      <c r="E9" s="107">
        <v>3.8063998286</v>
      </c>
      <c r="F9" s="107">
        <v>4.9039594904000001</v>
      </c>
      <c r="G9" s="107">
        <v>0.65985274829999996</v>
      </c>
      <c r="H9" s="108">
        <v>3.6394882566</v>
      </c>
      <c r="I9" s="107">
        <v>3.4156015328999998</v>
      </c>
      <c r="J9" s="107">
        <v>3.8780503647</v>
      </c>
      <c r="K9" s="107">
        <v>0.97195446750000003</v>
      </c>
      <c r="L9" s="107">
        <v>0.85630737779999999</v>
      </c>
      <c r="M9" s="107">
        <v>1.1032200718</v>
      </c>
      <c r="N9" s="107" t="s">
        <v>40</v>
      </c>
      <c r="O9" s="107">
        <v>0.98294357929999998</v>
      </c>
      <c r="P9" s="107">
        <v>0.88244811280000002</v>
      </c>
      <c r="Q9" s="107">
        <v>1.0948837285999999</v>
      </c>
      <c r="R9" s="113">
        <v>0.75455709500000001</v>
      </c>
      <c r="S9" s="105">
        <v>876</v>
      </c>
      <c r="T9" s="105">
        <v>28874</v>
      </c>
      <c r="U9" s="106">
        <v>3.5977694338999999</v>
      </c>
      <c r="V9" s="107">
        <v>3.1668248175000002</v>
      </c>
      <c r="W9" s="107">
        <v>4.0873574149999996</v>
      </c>
      <c r="X9" s="107">
        <v>0.18138855649999999</v>
      </c>
      <c r="Y9" s="108">
        <v>3.0338713029000002</v>
      </c>
      <c r="Z9" s="107">
        <v>2.8394728408000001</v>
      </c>
      <c r="AA9" s="107">
        <v>3.2415788418</v>
      </c>
      <c r="AB9" s="107">
        <v>0.91667760320000002</v>
      </c>
      <c r="AC9" s="107">
        <v>0.80687699329999996</v>
      </c>
      <c r="AD9" s="107">
        <v>1.0414199874000001</v>
      </c>
      <c r="AE9" s="105" t="s">
        <v>46</v>
      </c>
      <c r="AF9" s="107">
        <v>1.0104161563</v>
      </c>
      <c r="AG9" s="107">
        <v>0.90502520559999999</v>
      </c>
      <c r="AH9" s="107">
        <v>1.1280799723999999</v>
      </c>
      <c r="AI9" s="113">
        <v>0.85371989029999995</v>
      </c>
      <c r="AJ9" s="105">
        <v>1364</v>
      </c>
      <c r="AK9" s="105">
        <v>40737</v>
      </c>
      <c r="AL9" s="106">
        <v>3.4578827040000002</v>
      </c>
      <c r="AM9" s="107">
        <v>3.0699577935</v>
      </c>
      <c r="AN9" s="107">
        <v>3.8948264435</v>
      </c>
      <c r="AO9" s="107">
        <v>8.1006708600000005E-2</v>
      </c>
      <c r="AP9" s="108">
        <v>3.3483074355000002</v>
      </c>
      <c r="AQ9" s="107">
        <v>3.1752487470999999</v>
      </c>
      <c r="AR9" s="107">
        <v>3.5307982384000001</v>
      </c>
      <c r="AS9" s="107">
        <v>0.89948381610000006</v>
      </c>
      <c r="AT9" s="107">
        <v>0.79857461569999999</v>
      </c>
      <c r="AU9" s="107">
        <v>1.0131440689</v>
      </c>
      <c r="AV9" s="105" t="s">
        <v>242</v>
      </c>
      <c r="AW9" s="107">
        <v>1.036823769</v>
      </c>
      <c r="AX9" s="107">
        <v>0.9334145787</v>
      </c>
      <c r="AY9" s="107">
        <v>1.1516892412999999</v>
      </c>
      <c r="AZ9" s="113">
        <v>0.49994550589999998</v>
      </c>
      <c r="BA9" s="107" t="s">
        <v>243</v>
      </c>
      <c r="BB9" s="107">
        <v>0.73973947920000005</v>
      </c>
      <c r="BC9" s="107">
        <v>1.080473174</v>
      </c>
      <c r="BD9" s="107">
        <v>0.68437178949999999</v>
      </c>
      <c r="BE9" s="107">
        <v>1.7058305114000001</v>
      </c>
      <c r="BF9" s="105" t="s">
        <v>240</v>
      </c>
      <c r="BG9" s="107">
        <v>0.72594593169999999</v>
      </c>
      <c r="BH9" s="107">
        <v>1.0862131974</v>
      </c>
      <c r="BI9" s="107">
        <v>0.6840607353</v>
      </c>
      <c r="BJ9" s="107">
        <v>1.7247870682999999</v>
      </c>
      <c r="BK9" s="105" t="s">
        <v>28</v>
      </c>
      <c r="BL9" s="105" t="s">
        <v>28</v>
      </c>
      <c r="BM9" s="105" t="s">
        <v>28</v>
      </c>
      <c r="BN9" s="105" t="s">
        <v>28</v>
      </c>
      <c r="BO9" s="105" t="s">
        <v>28</v>
      </c>
      <c r="BP9" s="105" t="s">
        <v>28</v>
      </c>
      <c r="BQ9" s="105" t="s">
        <v>28</v>
      </c>
      <c r="BR9" s="107" t="s">
        <v>28</v>
      </c>
      <c r="BS9" s="107" t="s">
        <v>28</v>
      </c>
      <c r="BT9" s="107" t="s">
        <v>28</v>
      </c>
      <c r="BU9" s="107" t="s">
        <v>28</v>
      </c>
      <c r="BV9" s="111" t="s">
        <v>28</v>
      </c>
      <c r="BW9" s="112">
        <v>953</v>
      </c>
      <c r="BX9" s="112">
        <v>876</v>
      </c>
      <c r="BY9" s="112">
        <v>1364</v>
      </c>
    </row>
    <row r="10" spans="1:77" x14ac:dyDescent="0.3">
      <c r="A10" t="s">
        <v>31</v>
      </c>
      <c r="B10" s="105">
        <v>1622</v>
      </c>
      <c r="C10" s="105">
        <v>36201</v>
      </c>
      <c r="D10" s="106">
        <v>4.7975989864999997</v>
      </c>
      <c r="E10" s="107">
        <v>4.2664432336999996</v>
      </c>
      <c r="F10" s="107">
        <v>5.3948815850000003</v>
      </c>
      <c r="G10" s="107">
        <v>0.20244630329999999</v>
      </c>
      <c r="H10" s="108">
        <v>4.4805392116</v>
      </c>
      <c r="I10" s="107">
        <v>4.2677114932000002</v>
      </c>
      <c r="J10" s="107">
        <v>4.7039804960999998</v>
      </c>
      <c r="K10" s="107">
        <v>1.0792926630999999</v>
      </c>
      <c r="L10" s="107">
        <v>0.95980111980000005</v>
      </c>
      <c r="M10" s="107">
        <v>1.2136604434</v>
      </c>
      <c r="N10" s="107" t="s">
        <v>28</v>
      </c>
      <c r="O10" s="107" t="s">
        <v>28</v>
      </c>
      <c r="P10" s="107" t="s">
        <v>28</v>
      </c>
      <c r="Q10" s="107" t="s">
        <v>28</v>
      </c>
      <c r="R10" s="113" t="s">
        <v>28</v>
      </c>
      <c r="S10" s="105">
        <v>1365</v>
      </c>
      <c r="T10" s="105">
        <v>39599</v>
      </c>
      <c r="U10" s="106">
        <v>3.9727344795000001</v>
      </c>
      <c r="V10" s="107">
        <v>3.5246851710999998</v>
      </c>
      <c r="W10" s="107">
        <v>4.4777387137</v>
      </c>
      <c r="X10" s="107">
        <v>0.84237278849999997</v>
      </c>
      <c r="Y10" s="108">
        <v>3.4470567439000002</v>
      </c>
      <c r="Z10" s="107">
        <v>3.2689577124999998</v>
      </c>
      <c r="AA10" s="107">
        <v>3.6348589489999998</v>
      </c>
      <c r="AB10" s="107">
        <v>1.0122151481999999</v>
      </c>
      <c r="AC10" s="107">
        <v>0.89805642470000002</v>
      </c>
      <c r="AD10" s="107">
        <v>1.1408854478999999</v>
      </c>
      <c r="AE10" s="105" t="s">
        <v>28</v>
      </c>
      <c r="AF10" s="107" t="s">
        <v>28</v>
      </c>
      <c r="AG10" s="107" t="s">
        <v>28</v>
      </c>
      <c r="AH10" s="107" t="s">
        <v>28</v>
      </c>
      <c r="AI10" s="113" t="s">
        <v>28</v>
      </c>
      <c r="AJ10" s="105">
        <v>1017</v>
      </c>
      <c r="AK10" s="105">
        <v>33322</v>
      </c>
      <c r="AL10" s="106">
        <v>3.6123436925000001</v>
      </c>
      <c r="AM10" s="107">
        <v>3.1922158749</v>
      </c>
      <c r="AN10" s="107">
        <v>4.0877645698</v>
      </c>
      <c r="AO10" s="107">
        <v>0.32387239779999999</v>
      </c>
      <c r="AP10" s="108">
        <v>3.0520376927999999</v>
      </c>
      <c r="AQ10" s="107">
        <v>2.8701094440000001</v>
      </c>
      <c r="AR10" s="107">
        <v>3.2454978670000001</v>
      </c>
      <c r="AS10" s="107">
        <v>0.9396630735</v>
      </c>
      <c r="AT10" s="107">
        <v>0.83037707260000004</v>
      </c>
      <c r="AU10" s="107">
        <v>1.0633322149</v>
      </c>
      <c r="AV10" s="105" t="s">
        <v>28</v>
      </c>
      <c r="AW10" s="107" t="s">
        <v>28</v>
      </c>
      <c r="AX10" s="107" t="s">
        <v>28</v>
      </c>
      <c r="AY10" s="107" t="s">
        <v>28</v>
      </c>
      <c r="AZ10" s="113" t="s">
        <v>28</v>
      </c>
      <c r="BA10" s="107" t="s">
        <v>28</v>
      </c>
      <c r="BB10" s="107" t="s">
        <v>28</v>
      </c>
      <c r="BC10" s="107" t="s">
        <v>28</v>
      </c>
      <c r="BD10" s="107" t="s">
        <v>28</v>
      </c>
      <c r="BE10" s="107" t="s">
        <v>28</v>
      </c>
      <c r="BF10" s="105" t="s">
        <v>28</v>
      </c>
      <c r="BG10" s="107" t="s">
        <v>28</v>
      </c>
      <c r="BH10" s="107" t="s">
        <v>28</v>
      </c>
      <c r="BI10" s="107" t="s">
        <v>28</v>
      </c>
      <c r="BJ10" s="107" t="s">
        <v>28</v>
      </c>
      <c r="BK10" s="105" t="s">
        <v>28</v>
      </c>
      <c r="BL10" s="105" t="s">
        <v>28</v>
      </c>
      <c r="BM10" s="105" t="s">
        <v>28</v>
      </c>
      <c r="BN10" s="105" t="s">
        <v>28</v>
      </c>
      <c r="BO10" s="105" t="s">
        <v>28</v>
      </c>
      <c r="BP10" s="105" t="s">
        <v>28</v>
      </c>
      <c r="BQ10" s="105" t="s">
        <v>28</v>
      </c>
      <c r="BR10" s="107" t="s">
        <v>28</v>
      </c>
      <c r="BS10" s="107" t="s">
        <v>28</v>
      </c>
      <c r="BT10" s="107" t="s">
        <v>28</v>
      </c>
      <c r="BU10" s="107" t="s">
        <v>28</v>
      </c>
      <c r="BV10" s="111" t="s">
        <v>28</v>
      </c>
      <c r="BW10" s="112">
        <v>1622</v>
      </c>
      <c r="BX10" s="112">
        <v>1365</v>
      </c>
      <c r="BY10" s="112">
        <v>1017</v>
      </c>
    </row>
    <row r="11" spans="1:77" x14ac:dyDescent="0.3">
      <c r="A11" t="s">
        <v>32</v>
      </c>
      <c r="B11" s="105">
        <v>1566</v>
      </c>
      <c r="C11" s="105">
        <v>38948</v>
      </c>
      <c r="D11" s="106">
        <v>4.4820992890999998</v>
      </c>
      <c r="E11" s="107">
        <v>3.9827535933</v>
      </c>
      <c r="F11" s="107">
        <v>5.0440514499000004</v>
      </c>
      <c r="G11" s="107">
        <v>0.89069679400000001</v>
      </c>
      <c r="H11" s="108">
        <v>4.0207456094999996</v>
      </c>
      <c r="I11" s="107">
        <v>3.8264565736999998</v>
      </c>
      <c r="J11" s="107">
        <v>4.2248997068999996</v>
      </c>
      <c r="K11" s="107">
        <v>1.0083162206</v>
      </c>
      <c r="L11" s="107">
        <v>0.89598083220000002</v>
      </c>
      <c r="M11" s="107">
        <v>1.1347358830000001</v>
      </c>
      <c r="N11" s="107" t="s">
        <v>28</v>
      </c>
      <c r="O11" s="107" t="s">
        <v>28</v>
      </c>
      <c r="P11" s="107" t="s">
        <v>28</v>
      </c>
      <c r="Q11" s="107" t="s">
        <v>28</v>
      </c>
      <c r="R11" s="113" t="s">
        <v>28</v>
      </c>
      <c r="S11" s="105">
        <v>1311</v>
      </c>
      <c r="T11" s="105">
        <v>40632</v>
      </c>
      <c r="U11" s="106">
        <v>3.571037655</v>
      </c>
      <c r="V11" s="107">
        <v>3.1673654096999999</v>
      </c>
      <c r="W11" s="107">
        <v>4.0261568479000003</v>
      </c>
      <c r="X11" s="107">
        <v>0.1227485616</v>
      </c>
      <c r="Y11" s="108">
        <v>3.2265209687</v>
      </c>
      <c r="Z11" s="107">
        <v>3.0565088644</v>
      </c>
      <c r="AA11" s="107">
        <v>3.4059896514000001</v>
      </c>
      <c r="AB11" s="107">
        <v>0.90986659889999999</v>
      </c>
      <c r="AC11" s="107">
        <v>0.80701473109999999</v>
      </c>
      <c r="AD11" s="107">
        <v>1.0258266621000001</v>
      </c>
      <c r="AE11" s="105" t="s">
        <v>28</v>
      </c>
      <c r="AF11" s="107" t="s">
        <v>28</v>
      </c>
      <c r="AG11" s="107" t="s">
        <v>28</v>
      </c>
      <c r="AH11" s="107" t="s">
        <v>28</v>
      </c>
      <c r="AI11" s="113" t="s">
        <v>28</v>
      </c>
      <c r="AJ11" s="105">
        <v>1212</v>
      </c>
      <c r="AK11" s="105">
        <v>39154</v>
      </c>
      <c r="AL11" s="106">
        <v>3.4442281823999998</v>
      </c>
      <c r="AM11" s="107">
        <v>3.0517639499999998</v>
      </c>
      <c r="AN11" s="107">
        <v>3.8871642653</v>
      </c>
      <c r="AO11" s="107">
        <v>7.5025151200000001E-2</v>
      </c>
      <c r="AP11" s="108">
        <v>3.0954691730000001</v>
      </c>
      <c r="AQ11" s="107">
        <v>2.9260137178000001</v>
      </c>
      <c r="AR11" s="107">
        <v>3.2747383728999999</v>
      </c>
      <c r="AS11" s="107">
        <v>0.8959319255</v>
      </c>
      <c r="AT11" s="107">
        <v>0.79384193120000002</v>
      </c>
      <c r="AU11" s="107">
        <v>1.0111509402000001</v>
      </c>
      <c r="AV11" s="105" t="s">
        <v>28</v>
      </c>
      <c r="AW11" s="107" t="s">
        <v>28</v>
      </c>
      <c r="AX11" s="107" t="s">
        <v>28</v>
      </c>
      <c r="AY11" s="107" t="s">
        <v>28</v>
      </c>
      <c r="AZ11" s="113" t="s">
        <v>28</v>
      </c>
      <c r="BA11" s="107" t="s">
        <v>28</v>
      </c>
      <c r="BB11" s="107" t="s">
        <v>28</v>
      </c>
      <c r="BC11" s="107" t="s">
        <v>28</v>
      </c>
      <c r="BD11" s="107" t="s">
        <v>28</v>
      </c>
      <c r="BE11" s="107" t="s">
        <v>28</v>
      </c>
      <c r="BF11" s="105" t="s">
        <v>28</v>
      </c>
      <c r="BG11" s="107" t="s">
        <v>28</v>
      </c>
      <c r="BH11" s="107" t="s">
        <v>28</v>
      </c>
      <c r="BI11" s="107" t="s">
        <v>28</v>
      </c>
      <c r="BJ11" s="107" t="s">
        <v>28</v>
      </c>
      <c r="BK11" s="105" t="s">
        <v>28</v>
      </c>
      <c r="BL11" s="105" t="s">
        <v>28</v>
      </c>
      <c r="BM11" s="105" t="s">
        <v>28</v>
      </c>
      <c r="BN11" s="105" t="s">
        <v>28</v>
      </c>
      <c r="BO11" s="105" t="s">
        <v>28</v>
      </c>
      <c r="BP11" s="105" t="s">
        <v>28</v>
      </c>
      <c r="BQ11" s="105" t="s">
        <v>28</v>
      </c>
      <c r="BR11" s="107" t="s">
        <v>28</v>
      </c>
      <c r="BS11" s="107" t="s">
        <v>28</v>
      </c>
      <c r="BT11" s="107" t="s">
        <v>28</v>
      </c>
      <c r="BU11" s="107" t="s">
        <v>28</v>
      </c>
      <c r="BV11" s="111" t="s">
        <v>28</v>
      </c>
      <c r="BW11" s="112">
        <v>1566</v>
      </c>
      <c r="BX11" s="112">
        <v>1311</v>
      </c>
      <c r="BY11" s="112">
        <v>1212</v>
      </c>
    </row>
    <row r="12" spans="1:77" x14ac:dyDescent="0.3">
      <c r="A12" t="s">
        <v>33</v>
      </c>
      <c r="B12" s="105">
        <v>970</v>
      </c>
      <c r="C12" s="105">
        <v>30412</v>
      </c>
      <c r="D12" s="106">
        <v>4.1636043008000003</v>
      </c>
      <c r="E12" s="107">
        <v>3.6711298158000001</v>
      </c>
      <c r="F12" s="107">
        <v>4.7221432211999996</v>
      </c>
      <c r="G12" s="107">
        <v>0.30833779100000003</v>
      </c>
      <c r="H12" s="108">
        <v>3.1895304484999998</v>
      </c>
      <c r="I12" s="107">
        <v>2.9949964917999998</v>
      </c>
      <c r="J12" s="107">
        <v>3.3966999659999999</v>
      </c>
      <c r="K12" s="107">
        <v>0.93666594199999997</v>
      </c>
      <c r="L12" s="107">
        <v>0.82587633660000004</v>
      </c>
      <c r="M12" s="107">
        <v>1.0623177442</v>
      </c>
      <c r="N12" s="107" t="s">
        <v>28</v>
      </c>
      <c r="O12" s="107" t="s">
        <v>28</v>
      </c>
      <c r="P12" s="107" t="s">
        <v>28</v>
      </c>
      <c r="Q12" s="107" t="s">
        <v>28</v>
      </c>
      <c r="R12" s="113" t="s">
        <v>28</v>
      </c>
      <c r="S12" s="105">
        <v>1044</v>
      </c>
      <c r="T12" s="105">
        <v>36176</v>
      </c>
      <c r="U12" s="106">
        <v>3.5433222902999999</v>
      </c>
      <c r="V12" s="107">
        <v>3.1292171640999999</v>
      </c>
      <c r="W12" s="107">
        <v>4.0122280411000002</v>
      </c>
      <c r="X12" s="107">
        <v>0.1068545917</v>
      </c>
      <c r="Y12" s="108">
        <v>2.8858911986</v>
      </c>
      <c r="Z12" s="107">
        <v>2.7160385341</v>
      </c>
      <c r="AA12" s="107">
        <v>3.0663659242999999</v>
      </c>
      <c r="AB12" s="107">
        <v>0.90280498629999995</v>
      </c>
      <c r="AC12" s="107">
        <v>0.79729491910000005</v>
      </c>
      <c r="AD12" s="107">
        <v>1.022277734</v>
      </c>
      <c r="AE12" s="105" t="s">
        <v>28</v>
      </c>
      <c r="AF12" s="107" t="s">
        <v>28</v>
      </c>
      <c r="AG12" s="107" t="s">
        <v>28</v>
      </c>
      <c r="AH12" s="107" t="s">
        <v>28</v>
      </c>
      <c r="AI12" s="113" t="s">
        <v>28</v>
      </c>
      <c r="AJ12" s="105">
        <v>1261</v>
      </c>
      <c r="AK12" s="105">
        <v>39493</v>
      </c>
      <c r="AL12" s="106">
        <v>3.6084415964000001</v>
      </c>
      <c r="AM12" s="107">
        <v>3.1993711697</v>
      </c>
      <c r="AN12" s="107">
        <v>4.0698156179999998</v>
      </c>
      <c r="AO12" s="107">
        <v>0.30237387139999999</v>
      </c>
      <c r="AP12" s="108">
        <v>3.1929709061999998</v>
      </c>
      <c r="AQ12" s="107">
        <v>3.0215138175999998</v>
      </c>
      <c r="AR12" s="107">
        <v>3.3741574004000001</v>
      </c>
      <c r="AS12" s="107">
        <v>0.9386480385</v>
      </c>
      <c r="AT12" s="107">
        <v>0.83223834789999995</v>
      </c>
      <c r="AU12" s="107">
        <v>1.0586632331000001</v>
      </c>
      <c r="AV12" s="105" t="s">
        <v>28</v>
      </c>
      <c r="AW12" s="107" t="s">
        <v>28</v>
      </c>
      <c r="AX12" s="107" t="s">
        <v>28</v>
      </c>
      <c r="AY12" s="107" t="s">
        <v>28</v>
      </c>
      <c r="AZ12" s="113" t="s">
        <v>28</v>
      </c>
      <c r="BA12" s="107" t="s">
        <v>28</v>
      </c>
      <c r="BB12" s="107" t="s">
        <v>28</v>
      </c>
      <c r="BC12" s="107" t="s">
        <v>28</v>
      </c>
      <c r="BD12" s="107" t="s">
        <v>28</v>
      </c>
      <c r="BE12" s="107" t="s">
        <v>28</v>
      </c>
      <c r="BF12" s="105" t="s">
        <v>28</v>
      </c>
      <c r="BG12" s="107" t="s">
        <v>28</v>
      </c>
      <c r="BH12" s="107" t="s">
        <v>28</v>
      </c>
      <c r="BI12" s="107" t="s">
        <v>28</v>
      </c>
      <c r="BJ12" s="107" t="s">
        <v>28</v>
      </c>
      <c r="BK12" s="105" t="s">
        <v>28</v>
      </c>
      <c r="BL12" s="105" t="s">
        <v>28</v>
      </c>
      <c r="BM12" s="105" t="s">
        <v>28</v>
      </c>
      <c r="BN12" s="105" t="s">
        <v>28</v>
      </c>
      <c r="BO12" s="105" t="s">
        <v>28</v>
      </c>
      <c r="BP12" s="105" t="s">
        <v>28</v>
      </c>
      <c r="BQ12" s="105" t="s">
        <v>28</v>
      </c>
      <c r="BR12" s="107" t="s">
        <v>28</v>
      </c>
      <c r="BS12" s="107" t="s">
        <v>28</v>
      </c>
      <c r="BT12" s="107" t="s">
        <v>28</v>
      </c>
      <c r="BU12" s="107" t="s">
        <v>28</v>
      </c>
      <c r="BV12" s="111" t="s">
        <v>28</v>
      </c>
      <c r="BW12" s="112">
        <v>970</v>
      </c>
      <c r="BX12" s="112">
        <v>1044</v>
      </c>
      <c r="BY12" s="112">
        <v>1261</v>
      </c>
    </row>
    <row r="13" spans="1:77" x14ac:dyDescent="0.3">
      <c r="A13" t="s">
        <v>41</v>
      </c>
      <c r="B13" s="105">
        <v>1012</v>
      </c>
      <c r="C13" s="105">
        <v>32160</v>
      </c>
      <c r="D13" s="106">
        <v>4.5196080405999997</v>
      </c>
      <c r="E13" s="107">
        <v>3.9879519768999998</v>
      </c>
      <c r="F13" s="107">
        <v>5.1221421318999996</v>
      </c>
      <c r="G13" s="107">
        <v>0.7946937127</v>
      </c>
      <c r="H13" s="108">
        <v>3.1467661692000002</v>
      </c>
      <c r="I13" s="107">
        <v>2.9587425757000001</v>
      </c>
      <c r="J13" s="107">
        <v>3.3467383761999998</v>
      </c>
      <c r="K13" s="107">
        <v>1.0167543831999999</v>
      </c>
      <c r="L13" s="107">
        <v>0.89715028740000002</v>
      </c>
      <c r="M13" s="107">
        <v>1.1523035664000001</v>
      </c>
      <c r="N13" s="107" t="s">
        <v>28</v>
      </c>
      <c r="O13" s="107" t="s">
        <v>28</v>
      </c>
      <c r="P13" s="107" t="s">
        <v>28</v>
      </c>
      <c r="Q13" s="107" t="s">
        <v>28</v>
      </c>
      <c r="R13" s="113" t="s">
        <v>28</v>
      </c>
      <c r="S13" s="105">
        <v>889</v>
      </c>
      <c r="T13" s="105">
        <v>33565</v>
      </c>
      <c r="U13" s="106">
        <v>3.8692179356</v>
      </c>
      <c r="V13" s="107">
        <v>3.4044442039999998</v>
      </c>
      <c r="W13" s="107">
        <v>4.3974424416</v>
      </c>
      <c r="X13" s="107">
        <v>0.82710266629999996</v>
      </c>
      <c r="Y13" s="108">
        <v>2.6485922836000002</v>
      </c>
      <c r="Z13" s="107">
        <v>2.4800859154000001</v>
      </c>
      <c r="AA13" s="107">
        <v>2.8285476085000001</v>
      </c>
      <c r="AB13" s="107">
        <v>0.98584011250000003</v>
      </c>
      <c r="AC13" s="107">
        <v>0.86742016420000001</v>
      </c>
      <c r="AD13" s="107">
        <v>1.1204267176</v>
      </c>
      <c r="AE13" s="105" t="s">
        <v>28</v>
      </c>
      <c r="AF13" s="107" t="s">
        <v>28</v>
      </c>
      <c r="AG13" s="107" t="s">
        <v>28</v>
      </c>
      <c r="AH13" s="107" t="s">
        <v>28</v>
      </c>
      <c r="AI13" s="113" t="s">
        <v>28</v>
      </c>
      <c r="AJ13" s="105">
        <v>1033</v>
      </c>
      <c r="AK13" s="105">
        <v>38900</v>
      </c>
      <c r="AL13" s="106">
        <v>3.6526021151000001</v>
      </c>
      <c r="AM13" s="107">
        <v>3.2247702036999999</v>
      </c>
      <c r="AN13" s="107">
        <v>4.1371947047999997</v>
      </c>
      <c r="AO13" s="107">
        <v>0.42096581719999998</v>
      </c>
      <c r="AP13" s="108">
        <v>2.6555269923</v>
      </c>
      <c r="AQ13" s="107">
        <v>2.4984277892</v>
      </c>
      <c r="AR13" s="107">
        <v>2.8225044714999998</v>
      </c>
      <c r="AS13" s="107">
        <v>0.9501353199</v>
      </c>
      <c r="AT13" s="107">
        <v>0.83884528690000004</v>
      </c>
      <c r="AU13" s="107">
        <v>1.0761902585000001</v>
      </c>
      <c r="AV13" s="105" t="s">
        <v>28</v>
      </c>
      <c r="AW13" s="107" t="s">
        <v>28</v>
      </c>
      <c r="AX13" s="107" t="s">
        <v>28</v>
      </c>
      <c r="AY13" s="107" t="s">
        <v>28</v>
      </c>
      <c r="AZ13" s="113" t="s">
        <v>28</v>
      </c>
      <c r="BA13" s="107" t="s">
        <v>28</v>
      </c>
      <c r="BB13" s="107" t="s">
        <v>28</v>
      </c>
      <c r="BC13" s="107" t="s">
        <v>28</v>
      </c>
      <c r="BD13" s="107" t="s">
        <v>28</v>
      </c>
      <c r="BE13" s="107" t="s">
        <v>28</v>
      </c>
      <c r="BF13" s="105" t="s">
        <v>28</v>
      </c>
      <c r="BG13" s="107" t="s">
        <v>28</v>
      </c>
      <c r="BH13" s="107" t="s">
        <v>28</v>
      </c>
      <c r="BI13" s="107" t="s">
        <v>28</v>
      </c>
      <c r="BJ13" s="107" t="s">
        <v>28</v>
      </c>
      <c r="BK13" s="105" t="s">
        <v>28</v>
      </c>
      <c r="BL13" s="105" t="s">
        <v>28</v>
      </c>
      <c r="BM13" s="105" t="s">
        <v>28</v>
      </c>
      <c r="BN13" s="105" t="s">
        <v>28</v>
      </c>
      <c r="BO13" s="105" t="s">
        <v>28</v>
      </c>
      <c r="BP13" s="105" t="s">
        <v>28</v>
      </c>
      <c r="BQ13" s="105" t="s">
        <v>28</v>
      </c>
      <c r="BR13" s="107" t="s">
        <v>28</v>
      </c>
      <c r="BS13" s="107" t="s">
        <v>28</v>
      </c>
      <c r="BT13" s="107" t="s">
        <v>28</v>
      </c>
      <c r="BU13" s="107" t="s">
        <v>28</v>
      </c>
      <c r="BV13" s="111" t="s">
        <v>28</v>
      </c>
      <c r="BW13" s="112">
        <v>1012</v>
      </c>
      <c r="BX13" s="112">
        <v>889</v>
      </c>
      <c r="BY13" s="112">
        <v>1033</v>
      </c>
    </row>
    <row r="14" spans="1:77" x14ac:dyDescent="0.3">
      <c r="A14" t="s">
        <v>42</v>
      </c>
      <c r="B14" s="105">
        <v>2603</v>
      </c>
      <c r="C14" s="105">
        <v>46646</v>
      </c>
      <c r="D14" s="106">
        <v>5.1138245046000002</v>
      </c>
      <c r="E14" s="107">
        <v>4.5650223680000002</v>
      </c>
      <c r="F14" s="107">
        <v>5.7286030507000003</v>
      </c>
      <c r="G14" s="107">
        <v>1.554431E-2</v>
      </c>
      <c r="H14" s="108">
        <v>5.5803284311999999</v>
      </c>
      <c r="I14" s="107">
        <v>5.3700205415999998</v>
      </c>
      <c r="J14" s="107">
        <v>5.7988726782000004</v>
      </c>
      <c r="K14" s="107">
        <v>1.15043239</v>
      </c>
      <c r="L14" s="107">
        <v>1.0269710249999999</v>
      </c>
      <c r="M14" s="107">
        <v>1.2887361491</v>
      </c>
      <c r="N14" s="107" t="s">
        <v>43</v>
      </c>
      <c r="O14" s="107">
        <v>1.0202767104999999</v>
      </c>
      <c r="P14" s="107">
        <v>0.93007654650000005</v>
      </c>
      <c r="Q14" s="107">
        <v>1.1192246163999999</v>
      </c>
      <c r="R14" s="113">
        <v>0.67079642579999998</v>
      </c>
      <c r="S14" s="105">
        <v>2279</v>
      </c>
      <c r="T14" s="105">
        <v>50712</v>
      </c>
      <c r="U14" s="106">
        <v>4.3594381240000004</v>
      </c>
      <c r="V14" s="107">
        <v>3.8899564828000002</v>
      </c>
      <c r="W14" s="107">
        <v>4.8855818416999997</v>
      </c>
      <c r="X14" s="107">
        <v>7.0823329700000007E-2</v>
      </c>
      <c r="Y14" s="108">
        <v>4.4940053636000004</v>
      </c>
      <c r="Z14" s="107">
        <v>4.3132359981999997</v>
      </c>
      <c r="AA14" s="107">
        <v>4.6823508421</v>
      </c>
      <c r="AB14" s="107">
        <v>1.1107435772000001</v>
      </c>
      <c r="AC14" s="107">
        <v>0.99112409810000002</v>
      </c>
      <c r="AD14" s="107">
        <v>1.2448000171</v>
      </c>
      <c r="AE14" s="105" t="s">
        <v>47</v>
      </c>
      <c r="AF14" s="107">
        <v>1.0579725527999999</v>
      </c>
      <c r="AG14" s="107">
        <v>0.96400954139999995</v>
      </c>
      <c r="AH14" s="107">
        <v>1.1610942364000001</v>
      </c>
      <c r="AI14" s="113">
        <v>0.23500922639999999</v>
      </c>
      <c r="AJ14" s="105">
        <v>2838</v>
      </c>
      <c r="AK14" s="105">
        <v>58751</v>
      </c>
      <c r="AL14" s="106">
        <v>4.6725955132000001</v>
      </c>
      <c r="AM14" s="107">
        <v>4.1838113459999997</v>
      </c>
      <c r="AN14" s="107">
        <v>5.2184831064999999</v>
      </c>
      <c r="AO14" s="107">
        <v>5.3775670000000004E-4</v>
      </c>
      <c r="AP14" s="108">
        <v>4.8305560755999997</v>
      </c>
      <c r="AQ14" s="107">
        <v>4.6560645067999999</v>
      </c>
      <c r="AR14" s="107">
        <v>5.0115869240000004</v>
      </c>
      <c r="AS14" s="107">
        <v>1.2154617155</v>
      </c>
      <c r="AT14" s="107">
        <v>1.0883164403000001</v>
      </c>
      <c r="AU14" s="107">
        <v>1.3574610537</v>
      </c>
      <c r="AV14" s="105" t="s">
        <v>244</v>
      </c>
      <c r="AW14" s="107">
        <v>0.97335905739999995</v>
      </c>
      <c r="AX14" s="107">
        <v>0.88907771079999998</v>
      </c>
      <c r="AY14" s="107">
        <v>1.0656299704000001</v>
      </c>
      <c r="AZ14" s="113">
        <v>0.5589864403</v>
      </c>
      <c r="BA14" s="107" t="s">
        <v>245</v>
      </c>
      <c r="BB14" s="107">
        <v>0.2082009833</v>
      </c>
      <c r="BC14" s="107">
        <v>0.7787463442</v>
      </c>
      <c r="BD14" s="107">
        <v>0.52754798380000001</v>
      </c>
      <c r="BE14" s="107">
        <v>1.1495558454999999</v>
      </c>
      <c r="BF14" s="105" t="s">
        <v>241</v>
      </c>
      <c r="BG14" s="107">
        <v>0.58787171220000001</v>
      </c>
      <c r="BH14" s="107">
        <v>1.114985662</v>
      </c>
      <c r="BI14" s="107">
        <v>0.75216162710000001</v>
      </c>
      <c r="BJ14" s="107">
        <v>1.6528269747</v>
      </c>
      <c r="BK14" s="105" t="s">
        <v>28</v>
      </c>
      <c r="BL14" s="105" t="s">
        <v>28</v>
      </c>
      <c r="BM14" s="105">
        <v>3</v>
      </c>
      <c r="BN14" s="105" t="s">
        <v>28</v>
      </c>
      <c r="BO14" s="105" t="s">
        <v>28</v>
      </c>
      <c r="BP14" s="105" t="s">
        <v>28</v>
      </c>
      <c r="BQ14" s="105" t="s">
        <v>28</v>
      </c>
      <c r="BR14" s="107" t="s">
        <v>28</v>
      </c>
      <c r="BS14" s="107" t="s">
        <v>28</v>
      </c>
      <c r="BT14" s="107" t="s">
        <v>28</v>
      </c>
      <c r="BU14" s="107" t="s">
        <v>28</v>
      </c>
      <c r="BV14" s="111">
        <v>3</v>
      </c>
      <c r="BW14" s="112">
        <v>2603</v>
      </c>
      <c r="BX14" s="112">
        <v>2279</v>
      </c>
      <c r="BY14" s="112">
        <v>2838</v>
      </c>
    </row>
    <row r="15" spans="1:77" x14ac:dyDescent="0.3">
      <c r="A15" t="s">
        <v>34</v>
      </c>
      <c r="B15" s="105">
        <v>2455</v>
      </c>
      <c r="C15" s="105">
        <v>51135</v>
      </c>
      <c r="D15" s="106">
        <v>4.8642758521999996</v>
      </c>
      <c r="E15" s="107">
        <v>4.3403689587000001</v>
      </c>
      <c r="F15" s="107">
        <v>5.4514212480999999</v>
      </c>
      <c r="G15" s="107">
        <v>0.1211982348</v>
      </c>
      <c r="H15" s="108">
        <v>4.801016916</v>
      </c>
      <c r="I15" s="107">
        <v>4.6148106804999998</v>
      </c>
      <c r="J15" s="107">
        <v>4.9947365175999998</v>
      </c>
      <c r="K15" s="107">
        <v>1.0942926354</v>
      </c>
      <c r="L15" s="107">
        <v>0.97643183300000003</v>
      </c>
      <c r="M15" s="107">
        <v>1.2263798982</v>
      </c>
      <c r="N15" s="107" t="s">
        <v>28</v>
      </c>
      <c r="O15" s="107" t="s">
        <v>28</v>
      </c>
      <c r="P15" s="107" t="s">
        <v>28</v>
      </c>
      <c r="Q15" s="107" t="s">
        <v>28</v>
      </c>
      <c r="R15" s="107" t="s">
        <v>28</v>
      </c>
      <c r="S15" s="105">
        <v>2015</v>
      </c>
      <c r="T15" s="105">
        <v>53456</v>
      </c>
      <c r="U15" s="106">
        <v>4.1804951435</v>
      </c>
      <c r="V15" s="107">
        <v>3.7270678712</v>
      </c>
      <c r="W15" s="107">
        <v>4.6890854281000003</v>
      </c>
      <c r="X15" s="107">
        <v>0.28125695319999999</v>
      </c>
      <c r="Y15" s="108">
        <v>3.7694552528999998</v>
      </c>
      <c r="Z15" s="107">
        <v>3.6084120419999999</v>
      </c>
      <c r="AA15" s="107">
        <v>3.9376858125999998</v>
      </c>
      <c r="AB15" s="107">
        <v>1.0651505992000001</v>
      </c>
      <c r="AC15" s="107">
        <v>0.94962162139999995</v>
      </c>
      <c r="AD15" s="107">
        <v>1.1947345905</v>
      </c>
      <c r="AE15" s="105" t="s">
        <v>28</v>
      </c>
      <c r="AF15" s="105" t="s">
        <v>28</v>
      </c>
      <c r="AG15" s="105" t="s">
        <v>28</v>
      </c>
      <c r="AH15" s="105" t="s">
        <v>28</v>
      </c>
      <c r="AI15" s="105" t="s">
        <v>28</v>
      </c>
      <c r="AJ15" s="105">
        <v>2457</v>
      </c>
      <c r="AK15" s="105">
        <v>59343</v>
      </c>
      <c r="AL15" s="106">
        <v>4.2855659555000001</v>
      </c>
      <c r="AM15" s="107">
        <v>3.8330857167999999</v>
      </c>
      <c r="AN15" s="107">
        <v>4.7914596530000004</v>
      </c>
      <c r="AO15" s="107">
        <v>5.63054095E-2</v>
      </c>
      <c r="AP15" s="108">
        <v>4.1403366867000004</v>
      </c>
      <c r="AQ15" s="107">
        <v>3.9798188542999999</v>
      </c>
      <c r="AR15" s="107">
        <v>4.3073286767000001</v>
      </c>
      <c r="AS15" s="107">
        <v>1.1147854192</v>
      </c>
      <c r="AT15" s="107">
        <v>0.9970837253</v>
      </c>
      <c r="AU15" s="107">
        <v>1.2463813212999999</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t="s">
        <v>28</v>
      </c>
      <c r="BL15" s="105" t="s">
        <v>28</v>
      </c>
      <c r="BM15" s="105" t="s">
        <v>28</v>
      </c>
      <c r="BN15" s="105" t="s">
        <v>28</v>
      </c>
      <c r="BO15" s="105" t="s">
        <v>28</v>
      </c>
      <c r="BP15" s="105" t="s">
        <v>28</v>
      </c>
      <c r="BQ15" s="105" t="s">
        <v>28</v>
      </c>
      <c r="BR15" s="107" t="s">
        <v>28</v>
      </c>
      <c r="BS15" s="107" t="s">
        <v>28</v>
      </c>
      <c r="BT15" s="107" t="s">
        <v>28</v>
      </c>
      <c r="BU15" s="107" t="s">
        <v>28</v>
      </c>
      <c r="BV15" s="111" t="s">
        <v>28</v>
      </c>
      <c r="BW15" s="112">
        <v>2455</v>
      </c>
      <c r="BX15" s="112">
        <v>2015</v>
      </c>
      <c r="BY15" s="112">
        <v>2457</v>
      </c>
    </row>
    <row r="16" spans="1:77" x14ac:dyDescent="0.3">
      <c r="A16" t="s">
        <v>35</v>
      </c>
      <c r="B16" s="105">
        <v>2212</v>
      </c>
      <c r="C16" s="105">
        <v>51955</v>
      </c>
      <c r="D16" s="106">
        <v>4.7250096756</v>
      </c>
      <c r="E16" s="107">
        <v>4.2142178977000002</v>
      </c>
      <c r="F16" s="107">
        <v>5.2977128796999997</v>
      </c>
      <c r="G16" s="107">
        <v>0.2955328445</v>
      </c>
      <c r="H16" s="108">
        <v>4.2575305552999998</v>
      </c>
      <c r="I16" s="107">
        <v>4.0837522588999997</v>
      </c>
      <c r="J16" s="107">
        <v>4.4387037411000003</v>
      </c>
      <c r="K16" s="107">
        <v>1.0629625966</v>
      </c>
      <c r="L16" s="107">
        <v>0.94805223829999996</v>
      </c>
      <c r="M16" s="107">
        <v>1.1918008693</v>
      </c>
      <c r="N16" s="107" t="s">
        <v>28</v>
      </c>
      <c r="O16" s="105" t="s">
        <v>28</v>
      </c>
      <c r="P16" s="105" t="s">
        <v>28</v>
      </c>
      <c r="Q16" s="105" t="s">
        <v>28</v>
      </c>
      <c r="R16" s="105" t="s">
        <v>28</v>
      </c>
      <c r="S16" s="105">
        <v>2334</v>
      </c>
      <c r="T16" s="105">
        <v>59523</v>
      </c>
      <c r="U16" s="106">
        <v>4.3604700314000002</v>
      </c>
      <c r="V16" s="107">
        <v>3.8928755966000002</v>
      </c>
      <c r="W16" s="107">
        <v>4.8842297737999996</v>
      </c>
      <c r="X16" s="107">
        <v>6.8930357400000003E-2</v>
      </c>
      <c r="Y16" s="108">
        <v>3.9211733280000001</v>
      </c>
      <c r="Z16" s="107">
        <v>3.7652776866000002</v>
      </c>
      <c r="AA16" s="107">
        <v>4.0835235930999998</v>
      </c>
      <c r="AB16" s="107">
        <v>1.1110064974</v>
      </c>
      <c r="AC16" s="107">
        <v>0.99186786059999998</v>
      </c>
      <c r="AD16" s="107">
        <v>1.2444555230000001</v>
      </c>
      <c r="AE16" s="105" t="s">
        <v>28</v>
      </c>
      <c r="AF16" s="105" t="s">
        <v>28</v>
      </c>
      <c r="AG16" s="105" t="s">
        <v>28</v>
      </c>
      <c r="AH16" s="105" t="s">
        <v>28</v>
      </c>
      <c r="AI16" s="105" t="s">
        <v>28</v>
      </c>
      <c r="AJ16" s="105">
        <v>2368</v>
      </c>
      <c r="AK16" s="105">
        <v>61329</v>
      </c>
      <c r="AL16" s="106">
        <v>3.9746230455</v>
      </c>
      <c r="AM16" s="107">
        <v>3.5548673808000002</v>
      </c>
      <c r="AN16" s="107">
        <v>4.4439430959999999</v>
      </c>
      <c r="AO16" s="107">
        <v>0.55824306869999996</v>
      </c>
      <c r="AP16" s="108">
        <v>3.8611423632999999</v>
      </c>
      <c r="AQ16" s="107">
        <v>3.7087173051</v>
      </c>
      <c r="AR16" s="107">
        <v>4.0198319590000002</v>
      </c>
      <c r="AS16" s="107">
        <v>1.0339012079000001</v>
      </c>
      <c r="AT16" s="107">
        <v>0.92471201339999998</v>
      </c>
      <c r="AU16" s="107">
        <v>1.1559833681</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t="s">
        <v>28</v>
      </c>
      <c r="BL16" s="105" t="s">
        <v>28</v>
      </c>
      <c r="BM16" s="105" t="s">
        <v>28</v>
      </c>
      <c r="BN16" s="105" t="s">
        <v>28</v>
      </c>
      <c r="BO16" s="105" t="s">
        <v>28</v>
      </c>
      <c r="BP16" s="105" t="s">
        <v>28</v>
      </c>
      <c r="BQ16" s="105" t="s">
        <v>28</v>
      </c>
      <c r="BR16" s="107" t="s">
        <v>28</v>
      </c>
      <c r="BS16" s="107" t="s">
        <v>28</v>
      </c>
      <c r="BT16" s="107" t="s">
        <v>28</v>
      </c>
      <c r="BU16" s="107" t="s">
        <v>28</v>
      </c>
      <c r="BV16" s="111" t="s">
        <v>28</v>
      </c>
      <c r="BW16" s="112">
        <v>2212</v>
      </c>
      <c r="BX16" s="112">
        <v>2334</v>
      </c>
      <c r="BY16" s="112">
        <v>2368</v>
      </c>
    </row>
    <row r="17" spans="1:77" x14ac:dyDescent="0.3">
      <c r="A17" t="s">
        <v>36</v>
      </c>
      <c r="B17" s="105">
        <v>2086</v>
      </c>
      <c r="C17" s="105">
        <v>53669</v>
      </c>
      <c r="D17" s="106">
        <v>4.8377320944999997</v>
      </c>
      <c r="E17" s="107">
        <v>4.3104843683</v>
      </c>
      <c r="F17" s="107">
        <v>5.4294714512000004</v>
      </c>
      <c r="G17" s="107">
        <v>0.15056913799999999</v>
      </c>
      <c r="H17" s="108">
        <v>3.886787531</v>
      </c>
      <c r="I17" s="107">
        <v>3.7235212201999999</v>
      </c>
      <c r="J17" s="107">
        <v>4.0572126268000002</v>
      </c>
      <c r="K17" s="107">
        <v>1.0883212145000001</v>
      </c>
      <c r="L17" s="107">
        <v>0.9697088411</v>
      </c>
      <c r="M17" s="107">
        <v>1.2214419585</v>
      </c>
      <c r="N17" s="107" t="s">
        <v>28</v>
      </c>
      <c r="O17" s="105" t="s">
        <v>28</v>
      </c>
      <c r="P17" s="105" t="s">
        <v>28</v>
      </c>
      <c r="Q17" s="105" t="s">
        <v>28</v>
      </c>
      <c r="R17" s="105" t="s">
        <v>28</v>
      </c>
      <c r="S17" s="105">
        <v>2263</v>
      </c>
      <c r="T17" s="105">
        <v>59137</v>
      </c>
      <c r="U17" s="106">
        <v>4.3653929677000001</v>
      </c>
      <c r="V17" s="107">
        <v>3.8965433737000001</v>
      </c>
      <c r="W17" s="107">
        <v>4.8906566499000004</v>
      </c>
      <c r="X17" s="107">
        <v>6.6453405300000004E-2</v>
      </c>
      <c r="Y17" s="108">
        <v>3.8267074759000002</v>
      </c>
      <c r="Z17" s="107">
        <v>3.6722477882</v>
      </c>
      <c r="AA17" s="107">
        <v>3.9876639460000001</v>
      </c>
      <c r="AB17" s="107">
        <v>1.112260815</v>
      </c>
      <c r="AC17" s="107">
        <v>0.99280237549999995</v>
      </c>
      <c r="AD17" s="107">
        <v>1.2460930302</v>
      </c>
      <c r="AE17" s="105" t="s">
        <v>28</v>
      </c>
      <c r="AF17" s="105" t="s">
        <v>28</v>
      </c>
      <c r="AG17" s="105" t="s">
        <v>28</v>
      </c>
      <c r="AH17" s="105" t="s">
        <v>28</v>
      </c>
      <c r="AI17" s="105" t="s">
        <v>28</v>
      </c>
      <c r="AJ17" s="105">
        <v>2511</v>
      </c>
      <c r="AK17" s="105">
        <v>60849</v>
      </c>
      <c r="AL17" s="106">
        <v>4.3264522579999998</v>
      </c>
      <c r="AM17" s="107">
        <v>3.8707203253000002</v>
      </c>
      <c r="AN17" s="107">
        <v>4.8358412821999996</v>
      </c>
      <c r="AO17" s="107">
        <v>3.7472208700000002E-2</v>
      </c>
      <c r="AP17" s="108">
        <v>4.1266084898999997</v>
      </c>
      <c r="AQ17" s="107">
        <v>3.968318907</v>
      </c>
      <c r="AR17" s="107">
        <v>4.2912119785999998</v>
      </c>
      <c r="AS17" s="107">
        <v>1.1254209932000001</v>
      </c>
      <c r="AT17" s="107">
        <v>1.0068734504000001</v>
      </c>
      <c r="AU17" s="107">
        <v>1.2579261192</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t="s">
        <v>28</v>
      </c>
      <c r="BL17" s="105" t="s">
        <v>28</v>
      </c>
      <c r="BM17" s="105" t="s">
        <v>28</v>
      </c>
      <c r="BN17" s="105" t="s">
        <v>28</v>
      </c>
      <c r="BO17" s="105" t="s">
        <v>28</v>
      </c>
      <c r="BP17" s="105" t="s">
        <v>28</v>
      </c>
      <c r="BQ17" s="105" t="s">
        <v>28</v>
      </c>
      <c r="BR17" s="107" t="s">
        <v>28</v>
      </c>
      <c r="BS17" s="107" t="s">
        <v>28</v>
      </c>
      <c r="BT17" s="107" t="s">
        <v>28</v>
      </c>
      <c r="BU17" s="107" t="s">
        <v>28</v>
      </c>
      <c r="BV17" s="111" t="s">
        <v>28</v>
      </c>
      <c r="BW17" s="112">
        <v>2086</v>
      </c>
      <c r="BX17" s="112">
        <v>2263</v>
      </c>
      <c r="BY17" s="112">
        <v>2511</v>
      </c>
    </row>
    <row r="18" spans="1:77" x14ac:dyDescent="0.3">
      <c r="A18" t="s">
        <v>44</v>
      </c>
      <c r="B18" s="105">
        <v>2479</v>
      </c>
      <c r="C18" s="105">
        <v>57149</v>
      </c>
      <c r="D18" s="106">
        <v>5.2845860082999998</v>
      </c>
      <c r="E18" s="107">
        <v>4.7205052981</v>
      </c>
      <c r="F18" s="107">
        <v>5.9160720125999999</v>
      </c>
      <c r="G18" s="107">
        <v>2.6679113999999999E-3</v>
      </c>
      <c r="H18" s="108">
        <v>4.3377836883000001</v>
      </c>
      <c r="I18" s="107">
        <v>4.1703442467</v>
      </c>
      <c r="J18" s="107">
        <v>4.5119458282</v>
      </c>
      <c r="K18" s="107">
        <v>1.1888477803999999</v>
      </c>
      <c r="L18" s="107">
        <v>1.0619492685</v>
      </c>
      <c r="M18" s="107">
        <v>1.3309101355999999</v>
      </c>
      <c r="N18" s="107" t="s">
        <v>28</v>
      </c>
      <c r="O18" s="105" t="s">
        <v>28</v>
      </c>
      <c r="P18" s="105" t="s">
        <v>28</v>
      </c>
      <c r="Q18" s="105" t="s">
        <v>28</v>
      </c>
      <c r="R18" s="105" t="s">
        <v>28</v>
      </c>
      <c r="S18" s="105">
        <v>2408</v>
      </c>
      <c r="T18" s="105">
        <v>61956</v>
      </c>
      <c r="U18" s="106">
        <v>4.6424187165999999</v>
      </c>
      <c r="V18" s="107">
        <v>4.1476403310999999</v>
      </c>
      <c r="W18" s="107">
        <v>5.1962199756</v>
      </c>
      <c r="X18" s="107">
        <v>3.4954356000000001E-3</v>
      </c>
      <c r="Y18" s="108">
        <v>3.8866292207000002</v>
      </c>
      <c r="Z18" s="107">
        <v>3.7344523209</v>
      </c>
      <c r="AA18" s="107">
        <v>4.0450072464</v>
      </c>
      <c r="AB18" s="107">
        <v>1.1828443541</v>
      </c>
      <c r="AC18" s="107">
        <v>1.0567795040000001</v>
      </c>
      <c r="AD18" s="107">
        <v>1.3239476738</v>
      </c>
      <c r="AE18" s="105" t="s">
        <v>28</v>
      </c>
      <c r="AF18" s="105" t="s">
        <v>28</v>
      </c>
      <c r="AG18" s="105" t="s">
        <v>28</v>
      </c>
      <c r="AH18" s="105" t="s">
        <v>28</v>
      </c>
      <c r="AI18" s="105" t="s">
        <v>28</v>
      </c>
      <c r="AJ18" s="105">
        <v>2666</v>
      </c>
      <c r="AK18" s="105">
        <v>65198</v>
      </c>
      <c r="AL18" s="106">
        <v>4.4658685233000002</v>
      </c>
      <c r="AM18" s="107">
        <v>3.9978874860000002</v>
      </c>
      <c r="AN18" s="107">
        <v>4.9886300545999998</v>
      </c>
      <c r="AO18" s="107">
        <v>7.9641295000000001E-3</v>
      </c>
      <c r="AP18" s="108">
        <v>4.0890824871999998</v>
      </c>
      <c r="AQ18" s="107">
        <v>3.9367729109999998</v>
      </c>
      <c r="AR18" s="107">
        <v>4.2472847597000003</v>
      </c>
      <c r="AS18" s="107">
        <v>1.161686733</v>
      </c>
      <c r="AT18" s="107">
        <v>1.0399528844999999</v>
      </c>
      <c r="AU18" s="107">
        <v>1.2976703905</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v>3</v>
      </c>
      <c r="BN18" s="105" t="s">
        <v>28</v>
      </c>
      <c r="BO18" s="105" t="s">
        <v>28</v>
      </c>
      <c r="BP18" s="105" t="s">
        <v>28</v>
      </c>
      <c r="BQ18" s="105" t="s">
        <v>28</v>
      </c>
      <c r="BR18" s="107" t="s">
        <v>28</v>
      </c>
      <c r="BS18" s="107" t="s">
        <v>28</v>
      </c>
      <c r="BT18" s="107" t="s">
        <v>28</v>
      </c>
      <c r="BU18" s="107" t="s">
        <v>28</v>
      </c>
      <c r="BV18" s="111" t="s">
        <v>267</v>
      </c>
      <c r="BW18" s="112">
        <v>2479</v>
      </c>
      <c r="BX18" s="112">
        <v>2408</v>
      </c>
      <c r="BY18" s="112">
        <v>2666</v>
      </c>
    </row>
    <row r="19" spans="1:77" x14ac:dyDescent="0.3">
      <c r="A19" t="s">
        <v>45</v>
      </c>
      <c r="B19" s="105">
        <v>18493</v>
      </c>
      <c r="C19" s="105">
        <v>431379</v>
      </c>
      <c r="D19" s="106">
        <v>4.4451325857999997</v>
      </c>
      <c r="E19" s="107">
        <v>4.0216472692999998</v>
      </c>
      <c r="F19" s="107">
        <v>4.9132115231000002</v>
      </c>
      <c r="G19" s="107" t="s">
        <v>28</v>
      </c>
      <c r="H19" s="108">
        <v>4.286949527</v>
      </c>
      <c r="I19" s="107">
        <v>4.2256062652999997</v>
      </c>
      <c r="J19" s="107">
        <v>4.3491833108</v>
      </c>
      <c r="K19" s="107" t="s">
        <v>28</v>
      </c>
      <c r="L19" s="107" t="s">
        <v>28</v>
      </c>
      <c r="M19" s="107" t="s">
        <v>28</v>
      </c>
      <c r="N19" s="107" t="s">
        <v>28</v>
      </c>
      <c r="O19" s="105" t="s">
        <v>28</v>
      </c>
      <c r="P19" s="105" t="s">
        <v>28</v>
      </c>
      <c r="Q19" s="105" t="s">
        <v>28</v>
      </c>
      <c r="R19" s="105" t="s">
        <v>28</v>
      </c>
      <c r="S19" s="105">
        <v>17267</v>
      </c>
      <c r="T19" s="105">
        <v>469753</v>
      </c>
      <c r="U19" s="106">
        <v>3.9247925566999999</v>
      </c>
      <c r="V19" s="107">
        <v>3.5523157627000002</v>
      </c>
      <c r="W19" s="107">
        <v>4.3363252711999998</v>
      </c>
      <c r="X19" s="107" t="s">
        <v>28</v>
      </c>
      <c r="Y19" s="108">
        <v>3.6757615172000002</v>
      </c>
      <c r="Z19" s="107">
        <v>3.6213423207000002</v>
      </c>
      <c r="AA19" s="107">
        <v>3.7309984904000002</v>
      </c>
      <c r="AB19" s="107" t="s">
        <v>28</v>
      </c>
      <c r="AC19" s="107" t="s">
        <v>28</v>
      </c>
      <c r="AD19" s="107" t="s">
        <v>28</v>
      </c>
      <c r="AE19" s="105" t="s">
        <v>28</v>
      </c>
      <c r="AF19" s="105" t="s">
        <v>28</v>
      </c>
      <c r="AG19" s="105" t="s">
        <v>28</v>
      </c>
      <c r="AH19" s="105" t="s">
        <v>28</v>
      </c>
      <c r="AI19" s="105" t="s">
        <v>28</v>
      </c>
      <c r="AJ19" s="105">
        <v>19347</v>
      </c>
      <c r="AK19" s="105">
        <v>503265</v>
      </c>
      <c r="AL19" s="106">
        <v>3.8442967423000001</v>
      </c>
      <c r="AM19" s="107">
        <v>3.7905066916000001</v>
      </c>
      <c r="AN19" s="107">
        <v>3.898850113</v>
      </c>
      <c r="AO19" s="107" t="s">
        <v>28</v>
      </c>
      <c r="AP19" s="108">
        <v>3.8442967423000001</v>
      </c>
      <c r="AQ19" s="107">
        <v>3.7905066916000001</v>
      </c>
      <c r="AR19" s="107">
        <v>3.898850113</v>
      </c>
      <c r="AS19" s="107" t="s">
        <v>28</v>
      </c>
      <c r="AT19" s="107" t="s">
        <v>28</v>
      </c>
      <c r="AU19" s="107"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7" t="s">
        <v>28</v>
      </c>
      <c r="BS19" s="107" t="s">
        <v>28</v>
      </c>
      <c r="BT19" s="107" t="s">
        <v>28</v>
      </c>
      <c r="BU19" s="107" t="s">
        <v>28</v>
      </c>
      <c r="BV19" s="111" t="s">
        <v>28</v>
      </c>
      <c r="BW19" s="112">
        <v>18493</v>
      </c>
      <c r="BX19" s="112">
        <v>17267</v>
      </c>
      <c r="BY19" s="112">
        <v>19347</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462</v>
      </c>
      <c r="B1" s="61"/>
      <c r="C1" s="61"/>
      <c r="D1" s="61"/>
      <c r="E1" s="61"/>
      <c r="F1" s="61"/>
      <c r="G1" s="61"/>
      <c r="H1" s="61"/>
      <c r="I1" s="61"/>
      <c r="J1" s="61"/>
      <c r="K1" s="61"/>
      <c r="L1" s="61"/>
    </row>
    <row r="2" spans="1:16" s="62" customFormat="1" ht="18.899999999999999" customHeight="1" x14ac:dyDescent="0.3">
      <c r="A2" s="1" t="s">
        <v>439</v>
      </c>
      <c r="B2" s="63"/>
      <c r="C2" s="63"/>
      <c r="D2" s="63"/>
      <c r="E2" s="63"/>
      <c r="F2" s="63"/>
      <c r="G2" s="63"/>
      <c r="H2" s="63"/>
      <c r="I2" s="63"/>
      <c r="J2" s="63"/>
      <c r="K2" s="61"/>
      <c r="L2" s="61"/>
    </row>
    <row r="3" spans="1:16" s="66" customFormat="1" ht="54" customHeight="1" x14ac:dyDescent="0.3">
      <c r="A3" s="104" t="s">
        <v>452</v>
      </c>
      <c r="B3" s="64" t="s">
        <v>425</v>
      </c>
      <c r="C3" s="64" t="s">
        <v>431</v>
      </c>
      <c r="D3" s="64" t="s">
        <v>428</v>
      </c>
      <c r="E3" s="64" t="s">
        <v>426</v>
      </c>
      <c r="F3" s="64" t="s">
        <v>432</v>
      </c>
      <c r="G3" s="64" t="s">
        <v>429</v>
      </c>
      <c r="H3" s="64" t="s">
        <v>427</v>
      </c>
      <c r="I3" s="64" t="s">
        <v>459</v>
      </c>
      <c r="J3" s="64" t="s">
        <v>430</v>
      </c>
      <c r="O3" s="67"/>
      <c r="P3" s="67"/>
    </row>
    <row r="4" spans="1:16" s="62" customFormat="1" ht="18.899999999999999" customHeight="1" x14ac:dyDescent="0.3">
      <c r="A4" s="83" t="s">
        <v>285</v>
      </c>
      <c r="B4" s="69">
        <v>1232</v>
      </c>
      <c r="C4" s="70">
        <v>4.7975077881999999</v>
      </c>
      <c r="D4" s="70">
        <v>5.1468627803000002</v>
      </c>
      <c r="E4" s="69">
        <v>1279</v>
      </c>
      <c r="F4" s="70">
        <v>4.2941077724000003</v>
      </c>
      <c r="G4" s="70">
        <v>4.7457380327000003</v>
      </c>
      <c r="H4" s="69">
        <v>1496</v>
      </c>
      <c r="I4" s="70">
        <v>4.4141512495999997</v>
      </c>
      <c r="J4" s="84">
        <v>4.5646294205000002</v>
      </c>
    </row>
    <row r="5" spans="1:16" s="62" customFormat="1" ht="18.899999999999999" customHeight="1" x14ac:dyDescent="0.3">
      <c r="A5" s="83" t="s">
        <v>286</v>
      </c>
      <c r="B5" s="69">
        <v>755</v>
      </c>
      <c r="C5" s="70">
        <v>4.9204900937999998</v>
      </c>
      <c r="D5" s="70">
        <v>5.1587742306999997</v>
      </c>
      <c r="E5" s="69">
        <v>773</v>
      </c>
      <c r="F5" s="70">
        <v>4.7405862873000002</v>
      </c>
      <c r="G5" s="70">
        <v>4.6393694088000004</v>
      </c>
      <c r="H5" s="69">
        <v>1014</v>
      </c>
      <c r="I5" s="70">
        <v>5.7989248542</v>
      </c>
      <c r="J5" s="84">
        <v>5.4731091812999999</v>
      </c>
    </row>
    <row r="6" spans="1:16" s="62" customFormat="1" ht="18.899999999999999" customHeight="1" x14ac:dyDescent="0.3">
      <c r="A6" s="83" t="s">
        <v>287</v>
      </c>
      <c r="B6" s="69">
        <v>956</v>
      </c>
      <c r="C6" s="70">
        <v>4.7165622378999998</v>
      </c>
      <c r="D6" s="70">
        <v>5.3043419237</v>
      </c>
      <c r="E6" s="69">
        <v>943</v>
      </c>
      <c r="F6" s="70">
        <v>4.1308918871999998</v>
      </c>
      <c r="G6" s="70">
        <v>4.7990856834000004</v>
      </c>
      <c r="H6" s="69">
        <v>1059</v>
      </c>
      <c r="I6" s="70">
        <v>4.1645365527999996</v>
      </c>
      <c r="J6" s="84">
        <v>4.5126650322000001</v>
      </c>
    </row>
    <row r="7" spans="1:16" s="62" customFormat="1" ht="18.899999999999999" customHeight="1" x14ac:dyDescent="0.3">
      <c r="A7" s="83" t="s">
        <v>288</v>
      </c>
      <c r="B7" s="69">
        <v>1261</v>
      </c>
      <c r="C7" s="70">
        <v>5.0199044586000001</v>
      </c>
      <c r="D7" s="70">
        <v>5.5038874384999996</v>
      </c>
      <c r="E7" s="69">
        <v>1207</v>
      </c>
      <c r="F7" s="70">
        <v>4.3558282209000003</v>
      </c>
      <c r="G7" s="70">
        <v>4.6611643382999999</v>
      </c>
      <c r="H7" s="69">
        <v>1402</v>
      </c>
      <c r="I7" s="70">
        <v>4.7910330450999998</v>
      </c>
      <c r="J7" s="84">
        <v>4.6059340887999998</v>
      </c>
    </row>
    <row r="8" spans="1:16" s="62" customFormat="1" ht="18.899999999999999" customHeight="1" x14ac:dyDescent="0.3">
      <c r="A8" s="83" t="s">
        <v>289</v>
      </c>
      <c r="B8" s="69">
        <v>383</v>
      </c>
      <c r="C8" s="70">
        <v>3.2960413081</v>
      </c>
      <c r="D8" s="70">
        <v>4.3061370101999996</v>
      </c>
      <c r="E8" s="69">
        <v>437</v>
      </c>
      <c r="F8" s="70">
        <v>3.3340962844000002</v>
      </c>
      <c r="G8" s="70">
        <v>4.1990514238000003</v>
      </c>
      <c r="H8" s="69">
        <v>449</v>
      </c>
      <c r="I8" s="70">
        <v>3.1339429050000001</v>
      </c>
      <c r="J8" s="84">
        <v>3.7332917031999999</v>
      </c>
    </row>
    <row r="9" spans="1:16" s="62" customFormat="1" ht="18.899999999999999" customHeight="1" x14ac:dyDescent="0.3">
      <c r="A9" s="83" t="s">
        <v>290</v>
      </c>
      <c r="B9" s="69">
        <v>953</v>
      </c>
      <c r="C9" s="70">
        <v>3.9360647612999999</v>
      </c>
      <c r="D9" s="70">
        <v>4.3171390612999998</v>
      </c>
      <c r="E9" s="69">
        <v>961</v>
      </c>
      <c r="F9" s="70">
        <v>3.5958840037000002</v>
      </c>
      <c r="G9" s="70">
        <v>3.8132624724999999</v>
      </c>
      <c r="H9" s="69">
        <v>1147</v>
      </c>
      <c r="I9" s="70">
        <v>3.928620359</v>
      </c>
      <c r="J9" s="84">
        <v>4.0476793362999999</v>
      </c>
    </row>
    <row r="10" spans="1:16" s="62" customFormat="1" ht="18.899999999999999" customHeight="1" x14ac:dyDescent="0.3">
      <c r="A10" s="83" t="s">
        <v>291</v>
      </c>
      <c r="B10" s="69">
        <v>1270</v>
      </c>
      <c r="C10" s="70">
        <v>6.0623418778999998</v>
      </c>
      <c r="D10" s="70">
        <v>5.7276392293000002</v>
      </c>
      <c r="E10" s="69">
        <v>1088</v>
      </c>
      <c r="F10" s="70">
        <v>4.9546882827000003</v>
      </c>
      <c r="G10" s="70">
        <v>4.9285888560000002</v>
      </c>
      <c r="H10" s="69">
        <v>1187</v>
      </c>
      <c r="I10" s="70">
        <v>5.1501214855999997</v>
      </c>
      <c r="J10" s="84">
        <v>4.8553956555999997</v>
      </c>
    </row>
    <row r="11" spans="1:16" s="62" customFormat="1" ht="18.899999999999999" customHeight="1" x14ac:dyDescent="0.3">
      <c r="A11" s="83" t="s">
        <v>292</v>
      </c>
      <c r="B11" s="69">
        <v>1556</v>
      </c>
      <c r="C11" s="70">
        <v>4.3374031331999996</v>
      </c>
      <c r="D11" s="70">
        <v>4.4088928449000004</v>
      </c>
      <c r="E11" s="69">
        <v>1527</v>
      </c>
      <c r="F11" s="70">
        <v>3.9691203992999999</v>
      </c>
      <c r="G11" s="70">
        <v>4.1718770030999996</v>
      </c>
      <c r="H11" s="69">
        <v>1598</v>
      </c>
      <c r="I11" s="70">
        <v>3.9470434224000002</v>
      </c>
      <c r="J11" s="84">
        <v>3.9233172653000001</v>
      </c>
    </row>
    <row r="12" spans="1:16" s="62" customFormat="1" ht="18.899999999999999" customHeight="1" x14ac:dyDescent="0.3">
      <c r="A12" s="83" t="s">
        <v>293</v>
      </c>
      <c r="B12" s="69">
        <v>264</v>
      </c>
      <c r="C12" s="70">
        <v>2.6564701146999998</v>
      </c>
      <c r="D12" s="70">
        <v>3.5163293169999998</v>
      </c>
      <c r="E12" s="69">
        <v>289</v>
      </c>
      <c r="F12" s="70">
        <v>2.6080678639000001</v>
      </c>
      <c r="G12" s="70">
        <v>3.4426527423</v>
      </c>
      <c r="H12" s="69">
        <v>345</v>
      </c>
      <c r="I12" s="70">
        <v>2.8967254408000001</v>
      </c>
      <c r="J12" s="84">
        <v>3.3566595642000001</v>
      </c>
    </row>
    <row r="13" spans="1:16" s="62" customFormat="1" ht="18.899999999999999" customHeight="1" x14ac:dyDescent="0.3">
      <c r="A13" s="83" t="s">
        <v>294</v>
      </c>
      <c r="B13" s="69">
        <v>1247</v>
      </c>
      <c r="C13" s="70">
        <v>5.2119033686999998</v>
      </c>
      <c r="D13" s="70">
        <v>4.9915766283999998</v>
      </c>
      <c r="E13" s="69">
        <v>1103</v>
      </c>
      <c r="F13" s="70">
        <v>4.4164164163999997</v>
      </c>
      <c r="G13" s="70">
        <v>4.3382422003999999</v>
      </c>
      <c r="H13" s="69">
        <v>1230</v>
      </c>
      <c r="I13" s="70">
        <v>4.7791117846000004</v>
      </c>
      <c r="J13" s="84">
        <v>4.5673327780999999</v>
      </c>
    </row>
    <row r="14" spans="1:16" s="62" customFormat="1" ht="18.899999999999999" customHeight="1" x14ac:dyDescent="0.3">
      <c r="A14" s="83" t="s">
        <v>295</v>
      </c>
      <c r="B14" s="69">
        <v>774</v>
      </c>
      <c r="C14" s="70">
        <v>3.6613055818000002</v>
      </c>
      <c r="D14" s="70">
        <v>4.3150900111999997</v>
      </c>
      <c r="E14" s="69">
        <v>733</v>
      </c>
      <c r="F14" s="70">
        <v>3.2698398537000002</v>
      </c>
      <c r="G14" s="70">
        <v>3.9223184104</v>
      </c>
      <c r="H14" s="69">
        <v>838</v>
      </c>
      <c r="I14" s="70">
        <v>3.6723782812999999</v>
      </c>
      <c r="J14" s="84">
        <v>4.3736052968000001</v>
      </c>
    </row>
    <row r="15" spans="1:16" s="62" customFormat="1" ht="18.899999999999999" customHeight="1" x14ac:dyDescent="0.3">
      <c r="A15" s="83" t="s">
        <v>296</v>
      </c>
      <c r="B15" s="69">
        <v>449</v>
      </c>
      <c r="C15" s="70">
        <v>3.5768342229000001</v>
      </c>
      <c r="D15" s="70">
        <v>4.4327395856000003</v>
      </c>
      <c r="E15" s="69">
        <v>384</v>
      </c>
      <c r="F15" s="70">
        <v>2.7898866609000001</v>
      </c>
      <c r="G15" s="70">
        <v>3.5862075756</v>
      </c>
      <c r="H15" s="69">
        <v>431</v>
      </c>
      <c r="I15" s="70">
        <v>2.9617921935</v>
      </c>
      <c r="J15" s="84">
        <v>3.8650222528999998</v>
      </c>
    </row>
    <row r="16" spans="1:16" s="62" customFormat="1" ht="18.899999999999999" customHeight="1" x14ac:dyDescent="0.3">
      <c r="A16" s="83" t="s">
        <v>297</v>
      </c>
      <c r="B16" s="69">
        <v>11185</v>
      </c>
      <c r="C16" s="70">
        <v>4.4985621492999996</v>
      </c>
      <c r="D16" s="70">
        <v>4.7196962661999997</v>
      </c>
      <c r="E16" s="69">
        <v>10814</v>
      </c>
      <c r="F16" s="70">
        <v>3.9860668276000002</v>
      </c>
      <c r="G16" s="70">
        <v>4.2431844229999998</v>
      </c>
      <c r="H16" s="69">
        <v>12321</v>
      </c>
      <c r="I16" s="70">
        <v>4.2431484913000004</v>
      </c>
      <c r="J16" s="84">
        <v>4.2888810942999998</v>
      </c>
    </row>
    <row r="17" spans="1:10" s="62" customFormat="1" ht="18.899999999999999" customHeight="1" x14ac:dyDescent="0.3">
      <c r="A17" s="83" t="s">
        <v>298</v>
      </c>
      <c r="B17" s="69">
        <v>9</v>
      </c>
      <c r="C17" s="70">
        <v>3.0612244897999998</v>
      </c>
      <c r="D17" s="70">
        <v>4.5901325340000003</v>
      </c>
      <c r="E17" s="69">
        <v>16</v>
      </c>
      <c r="F17" s="70">
        <v>5.2805280528000003</v>
      </c>
      <c r="G17" s="70">
        <v>7.8567399136000002</v>
      </c>
      <c r="H17" s="69">
        <v>11</v>
      </c>
      <c r="I17" s="70">
        <v>3.5598705501999999</v>
      </c>
      <c r="J17" s="84">
        <v>5.3853013013000002</v>
      </c>
    </row>
    <row r="18" spans="1:10" s="62" customFormat="1" ht="18.899999999999999" customHeight="1" x14ac:dyDescent="0.3">
      <c r="A18" s="85" t="s">
        <v>169</v>
      </c>
      <c r="B18" s="86">
        <v>11109</v>
      </c>
      <c r="C18" s="87">
        <v>4.4990462458999998</v>
      </c>
      <c r="D18" s="87">
        <v>4.4810696401000003</v>
      </c>
      <c r="E18" s="86">
        <v>10740</v>
      </c>
      <c r="F18" s="87">
        <v>3.9861634847</v>
      </c>
      <c r="G18" s="87">
        <v>4.1078096462999998</v>
      </c>
      <c r="H18" s="86">
        <v>12207</v>
      </c>
      <c r="I18" s="87">
        <v>4.2318852637999997</v>
      </c>
      <c r="J18" s="88">
        <v>4.1015077160000004</v>
      </c>
    </row>
    <row r="19" spans="1:10" s="62" customFormat="1" ht="18.899999999999999" customHeight="1" x14ac:dyDescent="0.3">
      <c r="A19" s="89" t="s">
        <v>29</v>
      </c>
      <c r="B19" s="90">
        <v>18493</v>
      </c>
      <c r="C19" s="91">
        <v>4.286949527</v>
      </c>
      <c r="D19" s="91">
        <v>4.4385302959999997</v>
      </c>
      <c r="E19" s="90">
        <v>17267</v>
      </c>
      <c r="F19" s="91">
        <v>3.6757615172000002</v>
      </c>
      <c r="G19" s="91">
        <v>3.913254309</v>
      </c>
      <c r="H19" s="90">
        <v>19347</v>
      </c>
      <c r="I19" s="91">
        <v>3.8442967423000001</v>
      </c>
      <c r="J19" s="92">
        <v>3.8442967423000001</v>
      </c>
    </row>
    <row r="20" spans="1:10" ht="18.899999999999999" customHeight="1" x14ac:dyDescent="0.25">
      <c r="A20" s="77" t="s">
        <v>418</v>
      </c>
    </row>
    <row r="22" spans="1:10" ht="15.6" x14ac:dyDescent="0.3">
      <c r="A22" s="122" t="s">
        <v>456</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463</v>
      </c>
      <c r="B1" s="61"/>
      <c r="C1" s="61"/>
      <c r="D1" s="61"/>
      <c r="E1" s="61"/>
      <c r="F1" s="61"/>
      <c r="G1" s="61"/>
      <c r="H1" s="61"/>
      <c r="I1" s="61"/>
      <c r="J1" s="61"/>
      <c r="K1" s="61"/>
      <c r="L1" s="61"/>
    </row>
    <row r="2" spans="1:16" s="62" customFormat="1" ht="18.899999999999999" customHeight="1" x14ac:dyDescent="0.3">
      <c r="A2" s="1" t="s">
        <v>439</v>
      </c>
      <c r="B2" s="63"/>
      <c r="C2" s="63"/>
      <c r="D2" s="63"/>
      <c r="E2" s="63"/>
      <c r="F2" s="63"/>
      <c r="G2" s="63"/>
      <c r="H2" s="63"/>
      <c r="I2" s="63"/>
      <c r="J2" s="63"/>
      <c r="K2" s="61"/>
      <c r="L2" s="61"/>
    </row>
    <row r="3" spans="1:16" s="66" customFormat="1" ht="54" customHeight="1" x14ac:dyDescent="0.3">
      <c r="A3" s="104" t="s">
        <v>453</v>
      </c>
      <c r="B3" s="64" t="s">
        <v>425</v>
      </c>
      <c r="C3" s="64" t="s">
        <v>431</v>
      </c>
      <c r="D3" s="64" t="s">
        <v>428</v>
      </c>
      <c r="E3" s="64" t="s">
        <v>426</v>
      </c>
      <c r="F3" s="64" t="s">
        <v>432</v>
      </c>
      <c r="G3" s="64" t="s">
        <v>429</v>
      </c>
      <c r="H3" s="64" t="s">
        <v>427</v>
      </c>
      <c r="I3" s="64" t="s">
        <v>459</v>
      </c>
      <c r="J3" s="64" t="s">
        <v>430</v>
      </c>
      <c r="O3" s="67"/>
      <c r="P3" s="67"/>
    </row>
    <row r="4" spans="1:16" s="62" customFormat="1" ht="18.899999999999999" customHeight="1" x14ac:dyDescent="0.3">
      <c r="A4" s="83" t="s">
        <v>299</v>
      </c>
      <c r="B4" s="69">
        <v>574</v>
      </c>
      <c r="C4" s="70">
        <v>4.3128709896000004</v>
      </c>
      <c r="D4" s="70">
        <v>4.5672172545</v>
      </c>
      <c r="E4" s="69">
        <v>634</v>
      </c>
      <c r="F4" s="70">
        <v>3.9714357304000001</v>
      </c>
      <c r="G4" s="70">
        <v>4.3156615252000003</v>
      </c>
      <c r="H4" s="69">
        <v>747</v>
      </c>
      <c r="I4" s="70">
        <v>3.899357937</v>
      </c>
      <c r="J4" s="84">
        <v>3.9718619288000001</v>
      </c>
    </row>
    <row r="5" spans="1:16" s="62" customFormat="1" ht="18.899999999999999" customHeight="1" x14ac:dyDescent="0.3">
      <c r="A5" s="83" t="s">
        <v>300</v>
      </c>
      <c r="B5" s="69">
        <v>658</v>
      </c>
      <c r="C5" s="70">
        <v>5.3188909546999996</v>
      </c>
      <c r="D5" s="70">
        <v>4.8495516889000001</v>
      </c>
      <c r="E5" s="69">
        <v>645</v>
      </c>
      <c r="F5" s="70">
        <v>4.6668113739999999</v>
      </c>
      <c r="G5" s="70">
        <v>4.2349324944999998</v>
      </c>
      <c r="H5" s="69">
        <v>749</v>
      </c>
      <c r="I5" s="70">
        <v>5.0834803854999997</v>
      </c>
      <c r="J5" s="84">
        <v>4.4349634693000004</v>
      </c>
    </row>
    <row r="6" spans="1:16" s="62" customFormat="1" ht="18.899999999999999" customHeight="1" x14ac:dyDescent="0.3">
      <c r="A6" s="83" t="s">
        <v>286</v>
      </c>
      <c r="B6" s="69">
        <v>755</v>
      </c>
      <c r="C6" s="70">
        <v>4.9204900937999998</v>
      </c>
      <c r="D6" s="70">
        <v>4.6836138609000004</v>
      </c>
      <c r="E6" s="69">
        <v>773</v>
      </c>
      <c r="F6" s="70">
        <v>4.7405862873000002</v>
      </c>
      <c r="G6" s="70">
        <v>4.1935170466000002</v>
      </c>
      <c r="H6" s="69">
        <v>1014</v>
      </c>
      <c r="I6" s="70">
        <v>5.7989248542</v>
      </c>
      <c r="J6" s="84">
        <v>4.8965405399000002</v>
      </c>
    </row>
    <row r="7" spans="1:16" s="62" customFormat="1" ht="18.899999999999999" customHeight="1" x14ac:dyDescent="0.3">
      <c r="A7" s="83" t="s">
        <v>301</v>
      </c>
      <c r="B7" s="69">
        <v>597</v>
      </c>
      <c r="C7" s="70">
        <v>4.2048175799000003</v>
      </c>
      <c r="D7" s="70">
        <v>4.6960378370999996</v>
      </c>
      <c r="E7" s="69">
        <v>593</v>
      </c>
      <c r="F7" s="70">
        <v>3.6099105132</v>
      </c>
      <c r="G7" s="70">
        <v>3.9995343767999998</v>
      </c>
      <c r="H7" s="69">
        <v>724</v>
      </c>
      <c r="I7" s="70">
        <v>3.7985309548999999</v>
      </c>
      <c r="J7" s="84">
        <v>3.8295632695999999</v>
      </c>
    </row>
    <row r="8" spans="1:16" s="62" customFormat="1" ht="18.899999999999999" customHeight="1" x14ac:dyDescent="0.3">
      <c r="A8" s="83" t="s">
        <v>302</v>
      </c>
      <c r="B8" s="69">
        <v>359</v>
      </c>
      <c r="C8" s="70">
        <v>5.9133585899999996</v>
      </c>
      <c r="D8" s="70">
        <v>4.9603454506000002</v>
      </c>
      <c r="E8" s="69">
        <v>350</v>
      </c>
      <c r="F8" s="70">
        <v>5.4678956413000002</v>
      </c>
      <c r="G8" s="70">
        <v>4.6945586124999998</v>
      </c>
      <c r="H8" s="69">
        <v>335</v>
      </c>
      <c r="I8" s="70">
        <v>5.2598524100999997</v>
      </c>
      <c r="J8" s="84">
        <v>4.4523258490000002</v>
      </c>
    </row>
    <row r="9" spans="1:16" s="62" customFormat="1" ht="18.899999999999999" customHeight="1" x14ac:dyDescent="0.3">
      <c r="A9" s="83" t="s">
        <v>303</v>
      </c>
      <c r="B9" s="69">
        <v>703</v>
      </c>
      <c r="C9" s="70">
        <v>4.6863542431000003</v>
      </c>
      <c r="D9" s="70">
        <v>4.7984107943999996</v>
      </c>
      <c r="E9" s="69">
        <v>724</v>
      </c>
      <c r="F9" s="70">
        <v>4.2071009355999998</v>
      </c>
      <c r="G9" s="70">
        <v>4.0569847104000001</v>
      </c>
      <c r="H9" s="69">
        <v>928</v>
      </c>
      <c r="I9" s="70">
        <v>4.9414270500999997</v>
      </c>
      <c r="J9" s="84">
        <v>4.2638035537999999</v>
      </c>
    </row>
    <row r="10" spans="1:16" s="62" customFormat="1" ht="18.899999999999999" customHeight="1" x14ac:dyDescent="0.3">
      <c r="A10" s="83" t="s">
        <v>304</v>
      </c>
      <c r="B10" s="69">
        <v>558</v>
      </c>
      <c r="C10" s="70">
        <v>5.5143788911999998</v>
      </c>
      <c r="D10" s="70">
        <v>5.1089053404999998</v>
      </c>
      <c r="E10" s="69">
        <v>483</v>
      </c>
      <c r="F10" s="70">
        <v>4.5995619464999997</v>
      </c>
      <c r="G10" s="70">
        <v>4.2174545188000003</v>
      </c>
      <c r="H10" s="69">
        <v>474</v>
      </c>
      <c r="I10" s="70">
        <v>4.5216064104000004</v>
      </c>
      <c r="J10" s="84">
        <v>3.9362130867</v>
      </c>
    </row>
    <row r="11" spans="1:16" s="62" customFormat="1" ht="18.899999999999999" customHeight="1" x14ac:dyDescent="0.3">
      <c r="A11" s="83" t="s">
        <v>289</v>
      </c>
      <c r="B11" s="69">
        <v>383</v>
      </c>
      <c r="C11" s="70">
        <v>3.2960413081</v>
      </c>
      <c r="D11" s="70">
        <v>3.7813601988999999</v>
      </c>
      <c r="E11" s="69">
        <v>437</v>
      </c>
      <c r="F11" s="70">
        <v>3.3340962844000002</v>
      </c>
      <c r="G11" s="70">
        <v>3.6852262619</v>
      </c>
      <c r="H11" s="69">
        <v>449</v>
      </c>
      <c r="I11" s="70">
        <v>3.1339429050000001</v>
      </c>
      <c r="J11" s="84">
        <v>3.2098078834999999</v>
      </c>
    </row>
    <row r="12" spans="1:16" s="62" customFormat="1" ht="18.899999999999999" customHeight="1" x14ac:dyDescent="0.3">
      <c r="A12" s="83" t="s">
        <v>305</v>
      </c>
      <c r="B12" s="69">
        <v>267</v>
      </c>
      <c r="C12" s="70">
        <v>3.1642569328999999</v>
      </c>
      <c r="D12" s="70">
        <v>3.5009956083999998</v>
      </c>
      <c r="E12" s="69">
        <v>279</v>
      </c>
      <c r="F12" s="70">
        <v>3.0322791000999998</v>
      </c>
      <c r="G12" s="70">
        <v>3.012229332</v>
      </c>
      <c r="H12" s="69">
        <v>361</v>
      </c>
      <c r="I12" s="70">
        <v>3.6972552233</v>
      </c>
      <c r="J12" s="84">
        <v>3.4549269063999999</v>
      </c>
    </row>
    <row r="13" spans="1:16" s="62" customFormat="1" ht="18.899999999999999" customHeight="1" x14ac:dyDescent="0.3">
      <c r="A13" s="83" t="s">
        <v>306</v>
      </c>
      <c r="B13" s="69">
        <v>73</v>
      </c>
      <c r="C13" s="70">
        <v>3.6228287841000002</v>
      </c>
      <c r="D13" s="70">
        <v>3.7394820396999999</v>
      </c>
      <c r="E13" s="69">
        <v>79</v>
      </c>
      <c r="F13" s="70">
        <v>3.5909090908999999</v>
      </c>
      <c r="G13" s="70">
        <v>3.6017060906</v>
      </c>
      <c r="H13" s="69">
        <v>88</v>
      </c>
      <c r="I13" s="70">
        <v>3.4645669291000001</v>
      </c>
      <c r="J13" s="84">
        <v>3.4233773083000001</v>
      </c>
    </row>
    <row r="14" spans="1:16" s="62" customFormat="1" ht="18.899999999999999" customHeight="1" x14ac:dyDescent="0.3">
      <c r="A14" s="83" t="s">
        <v>307</v>
      </c>
      <c r="B14" s="69">
        <v>613</v>
      </c>
      <c r="C14" s="70">
        <v>4.4552656442999998</v>
      </c>
      <c r="D14" s="70">
        <v>4.1798013107000003</v>
      </c>
      <c r="E14" s="69">
        <v>603</v>
      </c>
      <c r="F14" s="70">
        <v>3.9350039153999998</v>
      </c>
      <c r="G14" s="70">
        <v>3.740047621</v>
      </c>
      <c r="H14" s="69">
        <v>698</v>
      </c>
      <c r="I14" s="70">
        <v>4.1321335543000002</v>
      </c>
      <c r="J14" s="84">
        <v>3.8507389742</v>
      </c>
    </row>
    <row r="15" spans="1:16" s="62" customFormat="1" ht="18.899999999999999" customHeight="1" x14ac:dyDescent="0.3">
      <c r="A15" s="83" t="s">
        <v>308</v>
      </c>
      <c r="B15" s="69">
        <v>800</v>
      </c>
      <c r="C15" s="70">
        <v>5.9228548160000001</v>
      </c>
      <c r="D15" s="70">
        <v>5.1532227321999997</v>
      </c>
      <c r="E15" s="69">
        <v>695</v>
      </c>
      <c r="F15" s="70">
        <v>4.8374747685999999</v>
      </c>
      <c r="G15" s="70">
        <v>4.4329979821999999</v>
      </c>
      <c r="H15" s="69">
        <v>769</v>
      </c>
      <c r="I15" s="70">
        <v>5.0512348923000001</v>
      </c>
      <c r="J15" s="84">
        <v>4.3622308338</v>
      </c>
    </row>
    <row r="16" spans="1:16" s="62" customFormat="1" ht="18.899999999999999" customHeight="1" x14ac:dyDescent="0.3">
      <c r="A16" s="83" t="s">
        <v>309</v>
      </c>
      <c r="B16" s="69">
        <v>470</v>
      </c>
      <c r="C16" s="70">
        <v>6.3155065842999996</v>
      </c>
      <c r="D16" s="70">
        <v>5.5064214490000003</v>
      </c>
      <c r="E16" s="69">
        <v>393</v>
      </c>
      <c r="F16" s="70">
        <v>5.1765015806000001</v>
      </c>
      <c r="G16" s="70">
        <v>4.5769850253</v>
      </c>
      <c r="H16" s="69">
        <v>418</v>
      </c>
      <c r="I16" s="70">
        <v>5.3425357873000001</v>
      </c>
      <c r="J16" s="84">
        <v>4.5615064271000003</v>
      </c>
    </row>
    <row r="17" spans="1:12" s="62" customFormat="1" ht="18.899999999999999" customHeight="1" x14ac:dyDescent="0.3">
      <c r="A17" s="83" t="s">
        <v>310</v>
      </c>
      <c r="B17" s="69">
        <v>124</v>
      </c>
      <c r="C17" s="70">
        <v>3.1721667945999998</v>
      </c>
      <c r="D17" s="70">
        <v>4.3576868396000004</v>
      </c>
      <c r="E17" s="69">
        <v>129</v>
      </c>
      <c r="F17" s="70">
        <v>2.9785268990999998</v>
      </c>
      <c r="G17" s="70">
        <v>3.5830286759000001</v>
      </c>
      <c r="H17" s="69">
        <v>157</v>
      </c>
      <c r="I17" s="70">
        <v>3.3101412608</v>
      </c>
      <c r="J17" s="84">
        <v>3.4184029735000001</v>
      </c>
    </row>
    <row r="18" spans="1:12" s="62" customFormat="1" ht="18.899999999999999" customHeight="1" x14ac:dyDescent="0.3">
      <c r="A18" s="83" t="s">
        <v>311</v>
      </c>
      <c r="B18" s="69">
        <v>393</v>
      </c>
      <c r="C18" s="70">
        <v>3.9201995011999999</v>
      </c>
      <c r="D18" s="70">
        <v>4.2728092996000004</v>
      </c>
      <c r="E18" s="69">
        <v>425</v>
      </c>
      <c r="F18" s="70">
        <v>3.8058565415999999</v>
      </c>
      <c r="G18" s="70">
        <v>3.8981081889999998</v>
      </c>
      <c r="H18" s="69">
        <v>453</v>
      </c>
      <c r="I18" s="70">
        <v>3.7662121715999999</v>
      </c>
      <c r="J18" s="84">
        <v>3.5389334156999999</v>
      </c>
    </row>
    <row r="19" spans="1:12" s="62" customFormat="1" ht="18.899999999999999" customHeight="1" x14ac:dyDescent="0.3">
      <c r="A19" s="83" t="s">
        <v>312</v>
      </c>
      <c r="B19" s="69">
        <v>883</v>
      </c>
      <c r="C19" s="70">
        <v>5.2048334806999996</v>
      </c>
      <c r="D19" s="70">
        <v>3.9969817000000001</v>
      </c>
      <c r="E19" s="69">
        <v>827</v>
      </c>
      <c r="F19" s="70">
        <v>4.7173578233000004</v>
      </c>
      <c r="G19" s="70">
        <v>3.7749080652</v>
      </c>
      <c r="H19" s="69">
        <v>844</v>
      </c>
      <c r="I19" s="70">
        <v>4.6914952752000003</v>
      </c>
      <c r="J19" s="84">
        <v>3.640330198</v>
      </c>
    </row>
    <row r="20" spans="1:12" s="62" customFormat="1" ht="18.899999999999999" customHeight="1" x14ac:dyDescent="0.3">
      <c r="A20" s="83" t="s">
        <v>313</v>
      </c>
      <c r="B20" s="69">
        <v>156</v>
      </c>
      <c r="C20" s="70">
        <v>3.135678392</v>
      </c>
      <c r="D20" s="70">
        <v>3.6651725406</v>
      </c>
      <c r="E20" s="69">
        <v>146</v>
      </c>
      <c r="F20" s="70">
        <v>2.6823442954000001</v>
      </c>
      <c r="G20" s="70">
        <v>3.3600025899000001</v>
      </c>
      <c r="H20" s="69">
        <v>144</v>
      </c>
      <c r="I20" s="70">
        <v>2.5152838428000002</v>
      </c>
      <c r="J20" s="84">
        <v>3.0202344034999999</v>
      </c>
    </row>
    <row r="21" spans="1:12" s="62" customFormat="1" ht="18.899999999999999" customHeight="1" x14ac:dyDescent="0.3">
      <c r="A21" s="83" t="s">
        <v>314</v>
      </c>
      <c r="B21" s="69">
        <v>133</v>
      </c>
      <c r="C21" s="70">
        <v>2.3353819140000001</v>
      </c>
      <c r="D21" s="70">
        <v>3.1193774492999999</v>
      </c>
      <c r="E21" s="69">
        <v>162</v>
      </c>
      <c r="F21" s="70">
        <v>2.5364020667</v>
      </c>
      <c r="G21" s="70">
        <v>3.0822789371999999</v>
      </c>
      <c r="H21" s="69">
        <v>198</v>
      </c>
      <c r="I21" s="70">
        <v>2.9028001758999999</v>
      </c>
      <c r="J21" s="84">
        <v>3.0082036521000002</v>
      </c>
    </row>
    <row r="22" spans="1:12" s="62" customFormat="1" ht="18.899999999999999" customHeight="1" x14ac:dyDescent="0.3">
      <c r="A22" s="83" t="s">
        <v>315</v>
      </c>
      <c r="B22" s="69">
        <v>131</v>
      </c>
      <c r="C22" s="70">
        <v>3.0874381334000001</v>
      </c>
      <c r="D22" s="70">
        <v>3.3177497858999998</v>
      </c>
      <c r="E22" s="69">
        <v>127</v>
      </c>
      <c r="F22" s="70">
        <v>2.7055815934999998</v>
      </c>
      <c r="G22" s="70">
        <v>3.1772096196000001</v>
      </c>
      <c r="H22" s="69">
        <v>147</v>
      </c>
      <c r="I22" s="70">
        <v>2.8885832187</v>
      </c>
      <c r="J22" s="84">
        <v>3.1861583069999999</v>
      </c>
    </row>
    <row r="23" spans="1:12" s="62" customFormat="1" ht="18.899999999999999" customHeight="1" x14ac:dyDescent="0.3">
      <c r="A23" s="83" t="s">
        <v>316</v>
      </c>
      <c r="B23" s="69">
        <v>690</v>
      </c>
      <c r="C23" s="70">
        <v>5.1408135895999996</v>
      </c>
      <c r="D23" s="70">
        <v>4.4913713332</v>
      </c>
      <c r="E23" s="69">
        <v>632</v>
      </c>
      <c r="F23" s="70">
        <v>4.5065601825000003</v>
      </c>
      <c r="G23" s="70">
        <v>3.9360277463000002</v>
      </c>
      <c r="H23" s="69">
        <v>698</v>
      </c>
      <c r="I23" s="70">
        <v>4.8999648999999996</v>
      </c>
      <c r="J23" s="84">
        <v>4.0998609405000002</v>
      </c>
    </row>
    <row r="24" spans="1:12" s="62" customFormat="1" ht="18.899999999999999" customHeight="1" x14ac:dyDescent="0.3">
      <c r="A24" s="83" t="s">
        <v>317</v>
      </c>
      <c r="B24" s="69">
        <v>557</v>
      </c>
      <c r="C24" s="70">
        <v>5.3027418125999999</v>
      </c>
      <c r="D24" s="70">
        <v>4.5649967915999996</v>
      </c>
      <c r="E24" s="69">
        <v>471</v>
      </c>
      <c r="F24" s="70">
        <v>4.3009770797</v>
      </c>
      <c r="G24" s="70">
        <v>3.9360928103999999</v>
      </c>
      <c r="H24" s="69">
        <v>532</v>
      </c>
      <c r="I24" s="70">
        <v>4.6293073441999999</v>
      </c>
      <c r="J24" s="84">
        <v>4.1252664806999997</v>
      </c>
    </row>
    <row r="25" spans="1:12" s="62" customFormat="1" ht="18.899999999999999" customHeight="1" x14ac:dyDescent="0.3">
      <c r="A25" s="83" t="s">
        <v>298</v>
      </c>
      <c r="B25" s="69">
        <v>9</v>
      </c>
      <c r="C25" s="70">
        <v>3.0612244897999998</v>
      </c>
      <c r="D25" s="70">
        <v>4.5901325340000003</v>
      </c>
      <c r="E25" s="69">
        <v>16</v>
      </c>
      <c r="F25" s="70">
        <v>5.2805280528000003</v>
      </c>
      <c r="G25" s="70">
        <v>7.8567399136000002</v>
      </c>
      <c r="H25" s="69">
        <v>11</v>
      </c>
      <c r="I25" s="70">
        <v>3.5598705501999999</v>
      </c>
      <c r="J25" s="84">
        <v>5.3853013013000002</v>
      </c>
    </row>
    <row r="26" spans="1:12" s="62" customFormat="1" ht="18.899999999999999" customHeight="1" x14ac:dyDescent="0.3">
      <c r="A26" s="83" t="s">
        <v>318</v>
      </c>
      <c r="B26" s="69">
        <v>381</v>
      </c>
      <c r="C26" s="70">
        <v>3.3353759958000002</v>
      </c>
      <c r="D26" s="70">
        <v>3.6019159472000002</v>
      </c>
      <c r="E26" s="69">
        <v>345</v>
      </c>
      <c r="F26" s="70">
        <v>2.8308853696999998</v>
      </c>
      <c r="G26" s="70">
        <v>3.0502529274999999</v>
      </c>
      <c r="H26" s="69">
        <v>414</v>
      </c>
      <c r="I26" s="70">
        <v>3.3027522936000002</v>
      </c>
      <c r="J26" s="84">
        <v>3.4128367418000001</v>
      </c>
    </row>
    <row r="27" spans="1:12" s="62" customFormat="1" ht="18.899999999999999" customHeight="1" x14ac:dyDescent="0.3">
      <c r="A27" s="83" t="s">
        <v>319</v>
      </c>
      <c r="B27" s="69">
        <v>393</v>
      </c>
      <c r="C27" s="70">
        <v>4.0444581661000001</v>
      </c>
      <c r="D27" s="70">
        <v>4.4002872709999998</v>
      </c>
      <c r="E27" s="69">
        <v>388</v>
      </c>
      <c r="F27" s="70">
        <v>3.7927663734000001</v>
      </c>
      <c r="G27" s="70">
        <v>4.2721069180000004</v>
      </c>
      <c r="H27" s="69">
        <v>424</v>
      </c>
      <c r="I27" s="70">
        <v>4.1229093737999998</v>
      </c>
      <c r="J27" s="84">
        <v>4.7068704453999999</v>
      </c>
    </row>
    <row r="28" spans="1:12" s="62" customFormat="1" ht="18.899999999999999" customHeight="1" x14ac:dyDescent="0.3">
      <c r="A28" s="83" t="s">
        <v>320</v>
      </c>
      <c r="B28" s="69">
        <v>284</v>
      </c>
      <c r="C28" s="70">
        <v>3.4424242424</v>
      </c>
      <c r="D28" s="70">
        <v>3.9126871044999998</v>
      </c>
      <c r="E28" s="69">
        <v>237</v>
      </c>
      <c r="F28" s="70">
        <v>2.6072607260999998</v>
      </c>
      <c r="G28" s="70">
        <v>3.1426030952000001</v>
      </c>
      <c r="H28" s="69">
        <v>270</v>
      </c>
      <c r="I28" s="70">
        <v>2.7375038021</v>
      </c>
      <c r="J28" s="84">
        <v>3.2822045060999998</v>
      </c>
    </row>
    <row r="29" spans="1:12" s="62" customFormat="1" ht="18.899999999999999" customHeight="1" x14ac:dyDescent="0.3">
      <c r="A29" s="83" t="s">
        <v>321</v>
      </c>
      <c r="B29" s="69">
        <v>165</v>
      </c>
      <c r="C29" s="70">
        <v>3.8345340459999999</v>
      </c>
      <c r="D29" s="70">
        <v>4.2376197243</v>
      </c>
      <c r="E29" s="69">
        <v>147</v>
      </c>
      <c r="F29" s="70">
        <v>3.1450577663999999</v>
      </c>
      <c r="G29" s="70">
        <v>3.6120201433000001</v>
      </c>
      <c r="H29" s="69">
        <v>161</v>
      </c>
      <c r="I29" s="70">
        <v>3.4335679249000002</v>
      </c>
      <c r="J29" s="84">
        <v>3.9437778841000002</v>
      </c>
    </row>
    <row r="30" spans="1:12" ht="18.899999999999999" customHeight="1" x14ac:dyDescent="0.25">
      <c r="A30" s="85" t="s">
        <v>169</v>
      </c>
      <c r="B30" s="86">
        <v>11109</v>
      </c>
      <c r="C30" s="87">
        <v>4.4990462458999998</v>
      </c>
      <c r="D30" s="87">
        <v>4.4810696401000003</v>
      </c>
      <c r="E30" s="86">
        <v>10740</v>
      </c>
      <c r="F30" s="87">
        <v>3.9861634847</v>
      </c>
      <c r="G30" s="87">
        <v>4.1078096462999998</v>
      </c>
      <c r="H30" s="86">
        <v>12207</v>
      </c>
      <c r="I30" s="87">
        <v>4.2318852637999997</v>
      </c>
      <c r="J30" s="88">
        <v>4.1015077160000004</v>
      </c>
    </row>
    <row r="31" spans="1:12" ht="18.899999999999999" customHeight="1" x14ac:dyDescent="0.25">
      <c r="A31" s="89" t="s">
        <v>29</v>
      </c>
      <c r="B31" s="90">
        <v>18493</v>
      </c>
      <c r="C31" s="91">
        <v>4.286949527</v>
      </c>
      <c r="D31" s="91">
        <v>4.4385302959999997</v>
      </c>
      <c r="E31" s="90">
        <v>17267</v>
      </c>
      <c r="F31" s="91">
        <v>3.6757615172000002</v>
      </c>
      <c r="G31" s="91">
        <v>3.913254309</v>
      </c>
      <c r="H31" s="90">
        <v>19347</v>
      </c>
      <c r="I31" s="91">
        <v>3.8442967423000001</v>
      </c>
      <c r="J31" s="92">
        <v>3.8442967423000001</v>
      </c>
      <c r="K31" s="93"/>
      <c r="L31" s="93"/>
    </row>
    <row r="32" spans="1:12" ht="18.899999999999999" customHeight="1" x14ac:dyDescent="0.25">
      <c r="A32" s="77" t="s">
        <v>418</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456</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464</v>
      </c>
      <c r="B1" s="61"/>
      <c r="C1" s="61"/>
      <c r="D1" s="61"/>
      <c r="E1" s="61"/>
      <c r="F1" s="61"/>
      <c r="G1" s="61"/>
      <c r="H1" s="61"/>
      <c r="I1" s="61"/>
      <c r="J1" s="61"/>
    </row>
    <row r="2" spans="1:16" s="62" customFormat="1" ht="18.899999999999999" customHeight="1" x14ac:dyDescent="0.3">
      <c r="A2" s="1" t="s">
        <v>439</v>
      </c>
      <c r="B2" s="63"/>
      <c r="C2" s="63"/>
      <c r="D2" s="63"/>
      <c r="E2" s="63"/>
      <c r="F2" s="63"/>
      <c r="G2" s="63"/>
      <c r="H2" s="63"/>
      <c r="I2" s="63"/>
      <c r="J2" s="63"/>
    </row>
    <row r="3" spans="1:16" s="66" customFormat="1" ht="54" customHeight="1" x14ac:dyDescent="0.3">
      <c r="A3" s="104" t="s">
        <v>454</v>
      </c>
      <c r="B3" s="64" t="s">
        <v>425</v>
      </c>
      <c r="C3" s="64" t="s">
        <v>431</v>
      </c>
      <c r="D3" s="64" t="s">
        <v>428</v>
      </c>
      <c r="E3" s="64" t="s">
        <v>426</v>
      </c>
      <c r="F3" s="64" t="s">
        <v>432</v>
      </c>
      <c r="G3" s="64" t="s">
        <v>429</v>
      </c>
      <c r="H3" s="64" t="s">
        <v>427</v>
      </c>
      <c r="I3" s="64" t="s">
        <v>459</v>
      </c>
      <c r="J3" s="64" t="s">
        <v>430</v>
      </c>
      <c r="O3" s="67"/>
      <c r="P3" s="67"/>
    </row>
    <row r="4" spans="1:16" s="62" customFormat="1" ht="18.899999999999999" customHeight="1" x14ac:dyDescent="0.3">
      <c r="A4" s="83" t="s">
        <v>322</v>
      </c>
      <c r="B4" s="69">
        <v>64</v>
      </c>
      <c r="C4" s="70">
        <v>3.1326480665999998</v>
      </c>
      <c r="D4" s="70">
        <v>4.5451810246999997</v>
      </c>
      <c r="E4" s="69">
        <v>76</v>
      </c>
      <c r="F4" s="70">
        <v>2.9491656965000002</v>
      </c>
      <c r="G4" s="70">
        <v>4.0418069246000004</v>
      </c>
      <c r="H4" s="69">
        <v>95</v>
      </c>
      <c r="I4" s="70">
        <v>3.0034777109999999</v>
      </c>
      <c r="J4" s="84">
        <v>3.7943446175000002</v>
      </c>
    </row>
    <row r="5" spans="1:16" s="62" customFormat="1" ht="18.899999999999999" customHeight="1" x14ac:dyDescent="0.3">
      <c r="A5" s="83" t="s">
        <v>343</v>
      </c>
      <c r="B5" s="69">
        <v>67</v>
      </c>
      <c r="C5" s="70">
        <v>2.9219363280000001</v>
      </c>
      <c r="D5" s="70">
        <v>3.9853393710999998</v>
      </c>
      <c r="E5" s="69">
        <v>76</v>
      </c>
      <c r="F5" s="70">
        <v>2.7476500362</v>
      </c>
      <c r="G5" s="70">
        <v>3.5501842803999999</v>
      </c>
      <c r="H5" s="69">
        <v>92</v>
      </c>
      <c r="I5" s="70">
        <v>2.9629629629999998</v>
      </c>
      <c r="J5" s="84">
        <v>3.4590789999</v>
      </c>
    </row>
    <row r="6" spans="1:16" s="62" customFormat="1" ht="18.899999999999999" customHeight="1" x14ac:dyDescent="0.3">
      <c r="A6" s="83" t="s">
        <v>323</v>
      </c>
      <c r="B6" s="69">
        <v>56</v>
      </c>
      <c r="C6" s="70">
        <v>2.3870417732</v>
      </c>
      <c r="D6" s="70">
        <v>3.8469346952999999</v>
      </c>
      <c r="E6" s="69">
        <v>49</v>
      </c>
      <c r="F6" s="70">
        <v>1.8645357685999999</v>
      </c>
      <c r="G6" s="70">
        <v>2.8375007211000001</v>
      </c>
      <c r="H6" s="69">
        <v>69</v>
      </c>
      <c r="I6" s="70">
        <v>2.0181339572999999</v>
      </c>
      <c r="J6" s="84">
        <v>2.6776597302999998</v>
      </c>
    </row>
    <row r="7" spans="1:16" s="62" customFormat="1" ht="18.899999999999999" customHeight="1" x14ac:dyDescent="0.3">
      <c r="A7" s="83" t="s">
        <v>338</v>
      </c>
      <c r="B7" s="69">
        <v>32</v>
      </c>
      <c r="C7" s="70">
        <v>4.6242774565999998</v>
      </c>
      <c r="D7" s="70">
        <v>5.1214543570000002</v>
      </c>
      <c r="E7" s="69">
        <v>18</v>
      </c>
      <c r="F7" s="70">
        <v>2.5641025641000001</v>
      </c>
      <c r="G7" s="70">
        <v>2.8109455229</v>
      </c>
      <c r="H7" s="69">
        <v>18</v>
      </c>
      <c r="I7" s="70">
        <v>2.5459688826</v>
      </c>
      <c r="J7" s="84">
        <v>2.6924284128</v>
      </c>
    </row>
    <row r="8" spans="1:16" s="62" customFormat="1" ht="18.899999999999999" customHeight="1" x14ac:dyDescent="0.3">
      <c r="A8" s="83" t="s">
        <v>324</v>
      </c>
      <c r="B8" s="69">
        <v>74</v>
      </c>
      <c r="C8" s="70">
        <v>2.6381461676</v>
      </c>
      <c r="D8" s="70">
        <v>3.2098461199999999</v>
      </c>
      <c r="E8" s="69">
        <v>63</v>
      </c>
      <c r="F8" s="70">
        <v>1.8351296241999999</v>
      </c>
      <c r="G8" s="70">
        <v>2.2825997968</v>
      </c>
      <c r="H8" s="69">
        <v>47</v>
      </c>
      <c r="I8" s="70">
        <v>1.1349915478999999</v>
      </c>
      <c r="J8" s="84">
        <v>1.3434088053</v>
      </c>
    </row>
    <row r="9" spans="1:16" s="62" customFormat="1" ht="18.899999999999999" customHeight="1" x14ac:dyDescent="0.3">
      <c r="A9" s="83" t="s">
        <v>339</v>
      </c>
      <c r="B9" s="69">
        <v>93</v>
      </c>
      <c r="C9" s="70">
        <v>3.4636871507999998</v>
      </c>
      <c r="D9" s="70">
        <v>4.5607264250000004</v>
      </c>
      <c r="E9" s="69">
        <v>107</v>
      </c>
      <c r="F9" s="70">
        <v>2.9052402931999999</v>
      </c>
      <c r="G9" s="70">
        <v>3.6328658118999999</v>
      </c>
      <c r="H9" s="69">
        <v>109</v>
      </c>
      <c r="I9" s="70">
        <v>2.4341223760999999</v>
      </c>
      <c r="J9" s="84">
        <v>2.8323966563999998</v>
      </c>
    </row>
    <row r="10" spans="1:16" s="62" customFormat="1" ht="18.899999999999999" customHeight="1" x14ac:dyDescent="0.3">
      <c r="A10" s="83" t="s">
        <v>325</v>
      </c>
      <c r="B10" s="69">
        <v>77</v>
      </c>
      <c r="C10" s="70">
        <v>2.8742067936</v>
      </c>
      <c r="D10" s="70">
        <v>2.8167464978000001</v>
      </c>
      <c r="E10" s="69">
        <v>75</v>
      </c>
      <c r="F10" s="70">
        <v>2.6150627614999999</v>
      </c>
      <c r="G10" s="70">
        <v>2.6205410009999999</v>
      </c>
      <c r="H10" s="69">
        <v>91</v>
      </c>
      <c r="I10" s="70">
        <v>3.0052840159</v>
      </c>
      <c r="J10" s="84">
        <v>3.0224921586</v>
      </c>
    </row>
    <row r="11" spans="1:16" s="62" customFormat="1" ht="18.899999999999999" customHeight="1" x14ac:dyDescent="0.3">
      <c r="A11" s="83" t="s">
        <v>326</v>
      </c>
      <c r="B11" s="69">
        <v>20</v>
      </c>
      <c r="C11" s="70">
        <v>1.6447368420999999</v>
      </c>
      <c r="D11" s="70">
        <v>2.7560310260000001</v>
      </c>
      <c r="E11" s="69">
        <v>18</v>
      </c>
      <c r="F11" s="70">
        <v>1.3677811550000001</v>
      </c>
      <c r="G11" s="70">
        <v>2.1789111503999998</v>
      </c>
      <c r="H11" s="69">
        <v>19</v>
      </c>
      <c r="I11" s="70">
        <v>1.0176754151</v>
      </c>
      <c r="J11" s="84">
        <v>1.6113821290999999</v>
      </c>
    </row>
    <row r="12" spans="1:16" s="62" customFormat="1" ht="18.899999999999999" customHeight="1" x14ac:dyDescent="0.3">
      <c r="A12" s="83" t="s">
        <v>209</v>
      </c>
      <c r="B12" s="69">
        <v>41</v>
      </c>
      <c r="C12" s="70">
        <v>2.973168963</v>
      </c>
      <c r="D12" s="70">
        <v>3.2465731306999999</v>
      </c>
      <c r="E12" s="69">
        <v>31</v>
      </c>
      <c r="F12" s="70">
        <v>2.1174863388</v>
      </c>
      <c r="G12" s="70">
        <v>2.1638662550999999</v>
      </c>
      <c r="H12" s="69">
        <v>25</v>
      </c>
      <c r="I12" s="70">
        <v>1.6666666667000001</v>
      </c>
      <c r="J12" s="84">
        <v>1.6061019212000001</v>
      </c>
    </row>
    <row r="13" spans="1:16" s="62" customFormat="1" ht="18.899999999999999" customHeight="1" x14ac:dyDescent="0.3">
      <c r="A13" s="83" t="s">
        <v>327</v>
      </c>
      <c r="B13" s="69">
        <v>156</v>
      </c>
      <c r="C13" s="70">
        <v>5.3151618399</v>
      </c>
      <c r="D13" s="70">
        <v>4.8721515231000003</v>
      </c>
      <c r="E13" s="69">
        <v>148</v>
      </c>
      <c r="F13" s="70">
        <v>4.3465491924000004</v>
      </c>
      <c r="G13" s="70">
        <v>3.9470453479000001</v>
      </c>
      <c r="H13" s="69">
        <v>126</v>
      </c>
      <c r="I13" s="70">
        <v>3.4379263301999998</v>
      </c>
      <c r="J13" s="84">
        <v>2.9754007933</v>
      </c>
    </row>
    <row r="14" spans="1:16" s="62" customFormat="1" ht="18.899999999999999" customHeight="1" x14ac:dyDescent="0.3">
      <c r="A14" s="83" t="s">
        <v>340</v>
      </c>
      <c r="B14" s="69">
        <v>71</v>
      </c>
      <c r="C14" s="70">
        <v>2.1933889404000002</v>
      </c>
      <c r="D14" s="70">
        <v>2.5038129957000002</v>
      </c>
      <c r="E14" s="69">
        <v>102</v>
      </c>
      <c r="F14" s="70">
        <v>2.4643633727999998</v>
      </c>
      <c r="G14" s="70">
        <v>2.8023206362000002</v>
      </c>
      <c r="H14" s="69">
        <v>95</v>
      </c>
      <c r="I14" s="70">
        <v>2.1415689810999998</v>
      </c>
      <c r="J14" s="84">
        <v>2.3108597986000001</v>
      </c>
    </row>
    <row r="15" spans="1:16" s="62" customFormat="1" ht="18.899999999999999" customHeight="1" x14ac:dyDescent="0.3">
      <c r="A15" s="83" t="s">
        <v>328</v>
      </c>
      <c r="B15" s="69">
        <v>173</v>
      </c>
      <c r="C15" s="70">
        <v>3.1995561309</v>
      </c>
      <c r="D15" s="70">
        <v>3.1462470022</v>
      </c>
      <c r="E15" s="69">
        <v>164</v>
      </c>
      <c r="F15" s="70">
        <v>2.6885245902000001</v>
      </c>
      <c r="G15" s="70">
        <v>2.5440828388000001</v>
      </c>
      <c r="H15" s="69">
        <v>191</v>
      </c>
      <c r="I15" s="70">
        <v>2.7375662892000001</v>
      </c>
      <c r="J15" s="84">
        <v>2.4903708845999999</v>
      </c>
    </row>
    <row r="16" spans="1:16" s="62" customFormat="1" ht="18.899999999999999" customHeight="1" x14ac:dyDescent="0.3">
      <c r="A16" s="83" t="s">
        <v>341</v>
      </c>
      <c r="B16" s="69">
        <v>61</v>
      </c>
      <c r="C16" s="70">
        <v>4.1383989144999997</v>
      </c>
      <c r="D16" s="70">
        <v>4.3588729958999997</v>
      </c>
      <c r="E16" s="69">
        <v>41</v>
      </c>
      <c r="F16" s="70">
        <v>2.5450031037</v>
      </c>
      <c r="G16" s="70">
        <v>2.6549647912999998</v>
      </c>
      <c r="H16" s="69">
        <v>39</v>
      </c>
      <c r="I16" s="70">
        <v>2.2556390977</v>
      </c>
      <c r="J16" s="84">
        <v>2.2230149884000001</v>
      </c>
    </row>
    <row r="17" spans="1:16" s="62" customFormat="1" ht="18.899999999999999" customHeight="1" x14ac:dyDescent="0.3">
      <c r="A17" s="83" t="s">
        <v>329</v>
      </c>
      <c r="B17" s="69">
        <v>37</v>
      </c>
      <c r="C17" s="70">
        <v>3.5171102662</v>
      </c>
      <c r="D17" s="70">
        <v>3.8804493057</v>
      </c>
      <c r="E17" s="69">
        <v>33</v>
      </c>
      <c r="F17" s="70">
        <v>3.0414746544</v>
      </c>
      <c r="G17" s="70">
        <v>3.3129911233999998</v>
      </c>
      <c r="H17" s="69">
        <v>38</v>
      </c>
      <c r="I17" s="70">
        <v>3.5250463822000002</v>
      </c>
      <c r="J17" s="84">
        <v>3.7379340113000001</v>
      </c>
    </row>
    <row r="18" spans="1:16" s="62" customFormat="1" ht="18.899999999999999" customHeight="1" x14ac:dyDescent="0.3">
      <c r="A18" s="83" t="s">
        <v>330</v>
      </c>
      <c r="B18" s="69">
        <v>135</v>
      </c>
      <c r="C18" s="70">
        <v>6.0402684563999998</v>
      </c>
      <c r="D18" s="70">
        <v>5.2845876616999998</v>
      </c>
      <c r="E18" s="69">
        <v>93</v>
      </c>
      <c r="F18" s="70">
        <v>4.0120793788000002</v>
      </c>
      <c r="G18" s="70">
        <v>3.3754218895000001</v>
      </c>
      <c r="H18" s="69">
        <v>68</v>
      </c>
      <c r="I18" s="70">
        <v>2.8813559322</v>
      </c>
      <c r="J18" s="84">
        <v>2.3119822012000002</v>
      </c>
    </row>
    <row r="19" spans="1:16" s="62" customFormat="1" ht="18.899999999999999" customHeight="1" x14ac:dyDescent="0.3">
      <c r="A19" s="83" t="s">
        <v>331</v>
      </c>
      <c r="B19" s="69">
        <v>55</v>
      </c>
      <c r="C19" s="70">
        <v>3.0386740330999999</v>
      </c>
      <c r="D19" s="70">
        <v>3.3001356533999999</v>
      </c>
      <c r="E19" s="69">
        <v>48</v>
      </c>
      <c r="F19" s="70">
        <v>2.4844720496999999</v>
      </c>
      <c r="G19" s="70">
        <v>2.6020898922</v>
      </c>
      <c r="H19" s="69">
        <v>76</v>
      </c>
      <c r="I19" s="70">
        <v>3.7109375</v>
      </c>
      <c r="J19" s="84">
        <v>3.7446993314000001</v>
      </c>
    </row>
    <row r="20" spans="1:16" s="62" customFormat="1" ht="18.899999999999999" customHeight="1" x14ac:dyDescent="0.3">
      <c r="A20" s="83" t="s">
        <v>332</v>
      </c>
      <c r="B20" s="69">
        <v>53</v>
      </c>
      <c r="C20" s="70">
        <v>3.3501896333999999</v>
      </c>
      <c r="D20" s="70">
        <v>3.4504566649999999</v>
      </c>
      <c r="E20" s="69">
        <v>39</v>
      </c>
      <c r="F20" s="70">
        <v>2.2981732468999998</v>
      </c>
      <c r="G20" s="70">
        <v>2.3243022305999999</v>
      </c>
      <c r="H20" s="69">
        <v>39</v>
      </c>
      <c r="I20" s="70">
        <v>2.1334792123000001</v>
      </c>
      <c r="J20" s="84">
        <v>2.1082807832000001</v>
      </c>
    </row>
    <row r="21" spans="1:16" s="62" customFormat="1" ht="18.899999999999999" customHeight="1" x14ac:dyDescent="0.3">
      <c r="A21" s="83" t="s">
        <v>333</v>
      </c>
      <c r="B21" s="69">
        <v>65</v>
      </c>
      <c r="C21" s="70">
        <v>4.1322314049999997</v>
      </c>
      <c r="D21" s="70">
        <v>4.5068822144</v>
      </c>
      <c r="E21" s="69">
        <v>44</v>
      </c>
      <c r="F21" s="70">
        <v>2.6426426425999998</v>
      </c>
      <c r="G21" s="70">
        <v>2.9864753183000001</v>
      </c>
      <c r="H21" s="69">
        <v>45</v>
      </c>
      <c r="I21" s="70">
        <v>2.5395033859999998</v>
      </c>
      <c r="J21" s="84">
        <v>2.7349725578999999</v>
      </c>
    </row>
    <row r="22" spans="1:16" s="62" customFormat="1" ht="18.899999999999999" customHeight="1" x14ac:dyDescent="0.3">
      <c r="A22" s="83" t="s">
        <v>342</v>
      </c>
      <c r="B22" s="69">
        <v>177</v>
      </c>
      <c r="C22" s="70">
        <v>5.6585677748999998</v>
      </c>
      <c r="D22" s="70">
        <v>5.2114961447999999</v>
      </c>
      <c r="E22" s="69">
        <v>112</v>
      </c>
      <c r="F22" s="70">
        <v>3.4334763948</v>
      </c>
      <c r="G22" s="70">
        <v>3.2358848904999999</v>
      </c>
      <c r="H22" s="69">
        <v>113</v>
      </c>
      <c r="I22" s="70">
        <v>3.3511269276000002</v>
      </c>
      <c r="J22" s="84">
        <v>3.0634567157000001</v>
      </c>
    </row>
    <row r="23" spans="1:16" s="62" customFormat="1" ht="18.899999999999999" customHeight="1" x14ac:dyDescent="0.3">
      <c r="A23" s="83" t="s">
        <v>334</v>
      </c>
      <c r="B23" s="69">
        <v>199</v>
      </c>
      <c r="C23" s="70">
        <v>5.2673372154999996</v>
      </c>
      <c r="D23" s="70">
        <v>4.8028708803000004</v>
      </c>
      <c r="E23" s="69">
        <v>134</v>
      </c>
      <c r="F23" s="70">
        <v>3.0607583370999998</v>
      </c>
      <c r="G23" s="70">
        <v>2.9316468765999999</v>
      </c>
      <c r="H23" s="69">
        <v>113</v>
      </c>
      <c r="I23" s="70">
        <v>2.4083546461999998</v>
      </c>
      <c r="J23" s="84">
        <v>2.1750704687</v>
      </c>
    </row>
    <row r="24" spans="1:16" s="62" customFormat="1" ht="18.899999999999999" customHeight="1" x14ac:dyDescent="0.3">
      <c r="A24" s="83" t="s">
        <v>335</v>
      </c>
      <c r="B24" s="69">
        <v>42</v>
      </c>
      <c r="C24" s="70">
        <v>1.8173950671000001</v>
      </c>
      <c r="D24" s="70">
        <v>2.3474396063</v>
      </c>
      <c r="E24" s="69">
        <v>44</v>
      </c>
      <c r="F24" s="70">
        <v>1.8166804294000001</v>
      </c>
      <c r="G24" s="70">
        <v>2.2550601905000001</v>
      </c>
      <c r="H24" s="69">
        <v>41</v>
      </c>
      <c r="I24" s="70">
        <v>1.6432865730999999</v>
      </c>
      <c r="J24" s="84">
        <v>1.8834044758999999</v>
      </c>
    </row>
    <row r="25" spans="1:16" s="62" customFormat="1" ht="18.899999999999999" customHeight="1" x14ac:dyDescent="0.3">
      <c r="A25" s="83" t="s">
        <v>336</v>
      </c>
      <c r="B25" s="69">
        <v>182</v>
      </c>
      <c r="C25" s="70">
        <v>3.4456645209999999</v>
      </c>
      <c r="D25" s="70">
        <v>3.2414376985</v>
      </c>
      <c r="E25" s="69">
        <v>141</v>
      </c>
      <c r="F25" s="70">
        <v>2.5093432994999998</v>
      </c>
      <c r="G25" s="70">
        <v>2.3667209799000002</v>
      </c>
      <c r="H25" s="69">
        <v>162</v>
      </c>
      <c r="I25" s="70">
        <v>2.7873365451000001</v>
      </c>
      <c r="J25" s="84">
        <v>2.5508361391999999</v>
      </c>
    </row>
    <row r="26" spans="1:16" s="62" customFormat="1" ht="18.899999999999999" customHeight="1" x14ac:dyDescent="0.3">
      <c r="A26" s="83" t="s">
        <v>337</v>
      </c>
      <c r="B26" s="69">
        <v>60</v>
      </c>
      <c r="C26" s="70">
        <v>3.5273368607000002</v>
      </c>
      <c r="D26" s="70">
        <v>3.6566463939</v>
      </c>
      <c r="E26" s="69">
        <v>42</v>
      </c>
      <c r="F26" s="70">
        <v>2.3255813953</v>
      </c>
      <c r="G26" s="70">
        <v>2.6121953931999999</v>
      </c>
      <c r="H26" s="69">
        <v>35</v>
      </c>
      <c r="I26" s="70">
        <v>1.8489170629</v>
      </c>
      <c r="J26" s="84">
        <v>2.0137813119999999</v>
      </c>
    </row>
    <row r="27" spans="1:16" s="62" customFormat="1" ht="18.899999999999999" customHeight="1" x14ac:dyDescent="0.3">
      <c r="A27" s="85" t="s">
        <v>174</v>
      </c>
      <c r="B27" s="86">
        <v>1990</v>
      </c>
      <c r="C27" s="87">
        <v>3.5763707924000001</v>
      </c>
      <c r="D27" s="87">
        <v>4.1873031688999998</v>
      </c>
      <c r="E27" s="86">
        <v>1698</v>
      </c>
      <c r="F27" s="87">
        <v>2.7005534703</v>
      </c>
      <c r="G27" s="87">
        <v>3.2192865654</v>
      </c>
      <c r="H27" s="86">
        <v>1746</v>
      </c>
      <c r="I27" s="87">
        <v>2.5098828433999998</v>
      </c>
      <c r="J27" s="88">
        <v>2.8378324822000001</v>
      </c>
    </row>
    <row r="28" spans="1:16" ht="18.899999999999999" customHeight="1" x14ac:dyDescent="0.25">
      <c r="A28" s="89" t="s">
        <v>29</v>
      </c>
      <c r="B28" s="90">
        <v>18493</v>
      </c>
      <c r="C28" s="91">
        <v>4.286949527</v>
      </c>
      <c r="D28" s="91">
        <v>4.4385302959999997</v>
      </c>
      <c r="E28" s="90">
        <v>17267</v>
      </c>
      <c r="F28" s="91">
        <v>3.6757615172000002</v>
      </c>
      <c r="G28" s="91">
        <v>3.913254309</v>
      </c>
      <c r="H28" s="90">
        <v>19347</v>
      </c>
      <c r="I28" s="91">
        <v>3.8442967423000001</v>
      </c>
      <c r="J28" s="92">
        <v>3.8442967423000001</v>
      </c>
      <c r="K28" s="93"/>
      <c r="L28" s="93"/>
    </row>
    <row r="29" spans="1:16" ht="18.899999999999999" customHeight="1" x14ac:dyDescent="0.25">
      <c r="A29" s="77" t="s">
        <v>418</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456</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465</v>
      </c>
      <c r="B1" s="61"/>
      <c r="C1" s="61"/>
      <c r="D1" s="61"/>
      <c r="E1" s="61"/>
      <c r="F1" s="61"/>
      <c r="G1" s="61"/>
      <c r="H1" s="61"/>
      <c r="I1" s="61"/>
      <c r="J1" s="61"/>
    </row>
    <row r="2" spans="1:16" s="62" customFormat="1" ht="18.899999999999999" customHeight="1" x14ac:dyDescent="0.3">
      <c r="A2" s="1" t="s">
        <v>439</v>
      </c>
      <c r="B2" s="63"/>
      <c r="C2" s="63"/>
      <c r="D2" s="63"/>
      <c r="E2" s="63"/>
      <c r="F2" s="63"/>
      <c r="G2" s="63"/>
      <c r="H2" s="63"/>
      <c r="I2" s="63"/>
      <c r="J2" s="63"/>
    </row>
    <row r="3" spans="1:16" s="66" customFormat="1" ht="54" customHeight="1" x14ac:dyDescent="0.3">
      <c r="A3" s="104" t="s">
        <v>454</v>
      </c>
      <c r="B3" s="64" t="s">
        <v>425</v>
      </c>
      <c r="C3" s="64" t="s">
        <v>431</v>
      </c>
      <c r="D3" s="64" t="s">
        <v>428</v>
      </c>
      <c r="E3" s="64" t="s">
        <v>426</v>
      </c>
      <c r="F3" s="64" t="s">
        <v>432</v>
      </c>
      <c r="G3" s="64" t="s">
        <v>429</v>
      </c>
      <c r="H3" s="64" t="s">
        <v>427</v>
      </c>
      <c r="I3" s="64" t="s">
        <v>459</v>
      </c>
      <c r="J3" s="64" t="s">
        <v>430</v>
      </c>
      <c r="O3" s="67"/>
      <c r="P3" s="67"/>
    </row>
    <row r="4" spans="1:16" s="62" customFormat="1" ht="18.899999999999999" customHeight="1" x14ac:dyDescent="0.3">
      <c r="A4" s="83" t="s">
        <v>344</v>
      </c>
      <c r="B4" s="69">
        <v>121</v>
      </c>
      <c r="C4" s="70">
        <v>2.4881760229999998</v>
      </c>
      <c r="D4" s="70">
        <v>3.3754354013999999</v>
      </c>
      <c r="E4" s="69">
        <v>133</v>
      </c>
      <c r="F4" s="70">
        <v>2.3707664884000001</v>
      </c>
      <c r="G4" s="70">
        <v>3.0279216477999999</v>
      </c>
      <c r="H4" s="69">
        <v>183</v>
      </c>
      <c r="I4" s="70">
        <v>2.7469228459999999</v>
      </c>
      <c r="J4" s="84">
        <v>3.1236678955000001</v>
      </c>
    </row>
    <row r="5" spans="1:16" s="62" customFormat="1" ht="18.899999999999999" customHeight="1" x14ac:dyDescent="0.3">
      <c r="A5" s="83" t="s">
        <v>352</v>
      </c>
      <c r="B5" s="69">
        <v>188</v>
      </c>
      <c r="C5" s="70">
        <v>4.1282389108000004</v>
      </c>
      <c r="D5" s="70">
        <v>4.4185151199000003</v>
      </c>
      <c r="E5" s="69">
        <v>184</v>
      </c>
      <c r="F5" s="70">
        <v>3.8040107504999998</v>
      </c>
      <c r="G5" s="70">
        <v>3.7857523413999998</v>
      </c>
      <c r="H5" s="69">
        <v>179</v>
      </c>
      <c r="I5" s="70">
        <v>3.5438527024000002</v>
      </c>
      <c r="J5" s="84">
        <v>3.3410944111999998</v>
      </c>
    </row>
    <row r="6" spans="1:16" s="62" customFormat="1" ht="18.899999999999999" customHeight="1" x14ac:dyDescent="0.3">
      <c r="A6" s="83" t="s">
        <v>345</v>
      </c>
      <c r="B6" s="69">
        <v>86</v>
      </c>
      <c r="C6" s="70">
        <v>2.5771651184</v>
      </c>
      <c r="D6" s="70">
        <v>3.4625254244999999</v>
      </c>
      <c r="E6" s="69">
        <v>97</v>
      </c>
      <c r="F6" s="70">
        <v>2.4967824967999999</v>
      </c>
      <c r="G6" s="70">
        <v>3.2448553152000001</v>
      </c>
      <c r="H6" s="69">
        <v>96</v>
      </c>
      <c r="I6" s="70">
        <v>2.2972002871999999</v>
      </c>
      <c r="J6" s="84">
        <v>2.7834002581999999</v>
      </c>
    </row>
    <row r="7" spans="1:16" s="62" customFormat="1" ht="18.899999999999999" customHeight="1" x14ac:dyDescent="0.3">
      <c r="A7" s="83" t="s">
        <v>353</v>
      </c>
      <c r="B7" s="69">
        <v>185</v>
      </c>
      <c r="C7" s="70">
        <v>2.7374963007000002</v>
      </c>
      <c r="D7" s="70">
        <v>3.6300000277</v>
      </c>
      <c r="E7" s="69">
        <v>224</v>
      </c>
      <c r="F7" s="70">
        <v>2.9458179905000001</v>
      </c>
      <c r="G7" s="70">
        <v>3.6706334838000001</v>
      </c>
      <c r="H7" s="69">
        <v>262</v>
      </c>
      <c r="I7" s="70">
        <v>3.1765276431</v>
      </c>
      <c r="J7" s="84">
        <v>3.5526816279000002</v>
      </c>
    </row>
    <row r="8" spans="1:16" s="62" customFormat="1" ht="18.899999999999999" customHeight="1" x14ac:dyDescent="0.3">
      <c r="A8" s="83" t="s">
        <v>354</v>
      </c>
      <c r="B8" s="69">
        <v>54</v>
      </c>
      <c r="C8" s="70">
        <v>3.1802120140999999</v>
      </c>
      <c r="D8" s="70">
        <v>3.1329805066</v>
      </c>
      <c r="E8" s="69">
        <v>39</v>
      </c>
      <c r="F8" s="70">
        <v>2.1416803953999999</v>
      </c>
      <c r="G8" s="70">
        <v>2.1822973307</v>
      </c>
      <c r="H8" s="69">
        <v>54</v>
      </c>
      <c r="I8" s="70">
        <v>2.8346456692999999</v>
      </c>
      <c r="J8" s="84">
        <v>2.7662369936000002</v>
      </c>
    </row>
    <row r="9" spans="1:16" s="62" customFormat="1" ht="18.899999999999999" customHeight="1" x14ac:dyDescent="0.3">
      <c r="A9" s="83" t="s">
        <v>355</v>
      </c>
      <c r="B9" s="69">
        <v>266</v>
      </c>
      <c r="C9" s="70">
        <v>3.8567493113000002</v>
      </c>
      <c r="D9" s="70">
        <v>4.3555837809</v>
      </c>
      <c r="E9" s="69">
        <v>225</v>
      </c>
      <c r="F9" s="70">
        <v>2.974616605</v>
      </c>
      <c r="G9" s="70">
        <v>3.2499079894</v>
      </c>
      <c r="H9" s="69">
        <v>274</v>
      </c>
      <c r="I9" s="70">
        <v>3.3982388689</v>
      </c>
      <c r="J9" s="84">
        <v>3.3994380001</v>
      </c>
    </row>
    <row r="10" spans="1:16" s="62" customFormat="1" ht="18.899999999999999" customHeight="1" x14ac:dyDescent="0.3">
      <c r="A10" s="83" t="s">
        <v>346</v>
      </c>
      <c r="B10" s="69">
        <v>45</v>
      </c>
      <c r="C10" s="70">
        <v>3.0612244897999998</v>
      </c>
      <c r="D10" s="70">
        <v>3.6639215097000002</v>
      </c>
      <c r="E10" s="69">
        <v>49</v>
      </c>
      <c r="F10" s="70">
        <v>3.1430404104999998</v>
      </c>
      <c r="G10" s="70">
        <v>3.7216412391000002</v>
      </c>
      <c r="H10" s="69">
        <v>39</v>
      </c>
      <c r="I10" s="70">
        <v>2.3622047244000002</v>
      </c>
      <c r="J10" s="84">
        <v>2.5177941807000002</v>
      </c>
    </row>
    <row r="11" spans="1:16" s="62" customFormat="1" ht="18.899999999999999" customHeight="1" x14ac:dyDescent="0.3">
      <c r="A11" s="83" t="s">
        <v>347</v>
      </c>
      <c r="B11" s="69">
        <v>141</v>
      </c>
      <c r="C11" s="70">
        <v>4.0587219344000003</v>
      </c>
      <c r="D11" s="70">
        <v>3.8601816399</v>
      </c>
      <c r="E11" s="69">
        <v>144</v>
      </c>
      <c r="F11" s="70">
        <v>3.9856075284000001</v>
      </c>
      <c r="G11" s="70">
        <v>3.6181696421999998</v>
      </c>
      <c r="H11" s="69">
        <v>147</v>
      </c>
      <c r="I11" s="70">
        <v>3.8161993769000002</v>
      </c>
      <c r="J11" s="84">
        <v>3.2767607497000002</v>
      </c>
    </row>
    <row r="12" spans="1:16" s="62" customFormat="1" ht="18.899999999999999" customHeight="1" x14ac:dyDescent="0.3">
      <c r="A12" s="83" t="s">
        <v>348</v>
      </c>
      <c r="B12" s="69">
        <v>106</v>
      </c>
      <c r="C12" s="70">
        <v>3.1194820483000001</v>
      </c>
      <c r="D12" s="70">
        <v>3.2685873051000001</v>
      </c>
      <c r="E12" s="69">
        <v>176</v>
      </c>
      <c r="F12" s="70">
        <v>4.6908315565000001</v>
      </c>
      <c r="G12" s="70">
        <v>4.9772645564999998</v>
      </c>
      <c r="H12" s="69">
        <v>126</v>
      </c>
      <c r="I12" s="70">
        <v>3.0649477012999999</v>
      </c>
      <c r="J12" s="84">
        <v>3.0181670285000002</v>
      </c>
    </row>
    <row r="13" spans="1:16" s="62" customFormat="1" ht="18.899999999999999" customHeight="1" x14ac:dyDescent="0.3">
      <c r="A13" s="83" t="s">
        <v>349</v>
      </c>
      <c r="B13" s="69">
        <v>68</v>
      </c>
      <c r="C13" s="70">
        <v>3.6074270557000001</v>
      </c>
      <c r="D13" s="70">
        <v>3.9156521758</v>
      </c>
      <c r="E13" s="69">
        <v>47</v>
      </c>
      <c r="F13" s="70">
        <v>2.4114930734</v>
      </c>
      <c r="G13" s="70">
        <v>2.5799068903000002</v>
      </c>
      <c r="H13" s="69">
        <v>65</v>
      </c>
      <c r="I13" s="70">
        <v>3.1568722680999999</v>
      </c>
      <c r="J13" s="84">
        <v>3.1623435851999999</v>
      </c>
    </row>
    <row r="14" spans="1:16" s="62" customFormat="1" ht="18.899999999999999" customHeight="1" x14ac:dyDescent="0.3">
      <c r="A14" s="83" t="s">
        <v>356</v>
      </c>
      <c r="B14" s="69">
        <v>51</v>
      </c>
      <c r="C14" s="70">
        <v>2.6288659794</v>
      </c>
      <c r="D14" s="70">
        <v>3.0856557201000001</v>
      </c>
      <c r="E14" s="69">
        <v>59</v>
      </c>
      <c r="F14" s="70">
        <v>2.7595884004000002</v>
      </c>
      <c r="G14" s="70">
        <v>3.2627273943000001</v>
      </c>
      <c r="H14" s="69">
        <v>84</v>
      </c>
      <c r="I14" s="70">
        <v>3.6316472113999998</v>
      </c>
      <c r="J14" s="84">
        <v>4.1079847646000003</v>
      </c>
    </row>
    <row r="15" spans="1:16" s="62" customFormat="1" ht="18.899999999999999" customHeight="1" x14ac:dyDescent="0.3">
      <c r="A15" s="83" t="s">
        <v>350</v>
      </c>
      <c r="B15" s="69">
        <v>171</v>
      </c>
      <c r="C15" s="70">
        <v>4.3149129446999996</v>
      </c>
      <c r="D15" s="70">
        <v>3.6659777538</v>
      </c>
      <c r="E15" s="69">
        <v>192</v>
      </c>
      <c r="F15" s="70">
        <v>4.3340857787999996</v>
      </c>
      <c r="G15" s="70">
        <v>3.6779160210000001</v>
      </c>
      <c r="H15" s="69">
        <v>223</v>
      </c>
      <c r="I15" s="70">
        <v>4.8914235577999996</v>
      </c>
      <c r="J15" s="84">
        <v>3.8724917565000001</v>
      </c>
    </row>
    <row r="16" spans="1:16" s="62" customFormat="1" ht="18.899999999999999" customHeight="1" x14ac:dyDescent="0.3">
      <c r="A16" s="83" t="s">
        <v>357</v>
      </c>
      <c r="B16" s="69">
        <v>98</v>
      </c>
      <c r="C16" s="70">
        <v>4.3439716311999996</v>
      </c>
      <c r="D16" s="70">
        <v>4.6340440155999998</v>
      </c>
      <c r="E16" s="69">
        <v>79</v>
      </c>
      <c r="F16" s="70">
        <v>3.5220686579999998</v>
      </c>
      <c r="G16" s="70">
        <v>3.6607391001999998</v>
      </c>
      <c r="H16" s="69">
        <v>91</v>
      </c>
      <c r="I16" s="70">
        <v>3.6283891546999998</v>
      </c>
      <c r="J16" s="84">
        <v>3.8511473483000001</v>
      </c>
    </row>
    <row r="17" spans="1:16" s="62" customFormat="1" ht="18.899999999999999" customHeight="1" x14ac:dyDescent="0.3">
      <c r="A17" s="83" t="s">
        <v>358</v>
      </c>
      <c r="B17" s="69">
        <v>61</v>
      </c>
      <c r="C17" s="70">
        <v>3.5321366531999998</v>
      </c>
      <c r="D17" s="70">
        <v>4.5008092866</v>
      </c>
      <c r="E17" s="69">
        <v>68</v>
      </c>
      <c r="F17" s="70">
        <v>3.6036036035999999</v>
      </c>
      <c r="G17" s="70">
        <v>4.5828027589999998</v>
      </c>
      <c r="H17" s="69">
        <v>59</v>
      </c>
      <c r="I17" s="70">
        <v>2.9236868185999998</v>
      </c>
      <c r="J17" s="84">
        <v>3.5187635581999999</v>
      </c>
    </row>
    <row r="18" spans="1:16" s="62" customFormat="1" ht="18.899999999999999" customHeight="1" x14ac:dyDescent="0.3">
      <c r="A18" s="83" t="s">
        <v>351</v>
      </c>
      <c r="B18" s="69">
        <v>7</v>
      </c>
      <c r="C18" s="70">
        <v>1.3409961686</v>
      </c>
      <c r="D18" s="70">
        <v>2.2477065608000002</v>
      </c>
      <c r="E18" s="69">
        <v>14</v>
      </c>
      <c r="F18" s="70">
        <v>2.2617124394000001</v>
      </c>
      <c r="G18" s="70">
        <v>3.9120094847</v>
      </c>
      <c r="H18" s="69">
        <v>23</v>
      </c>
      <c r="I18" s="70">
        <v>3.0585106383</v>
      </c>
      <c r="J18" s="84">
        <v>5.1860811286999997</v>
      </c>
    </row>
    <row r="19" spans="1:16" s="62" customFormat="1" ht="18.899999999999999" customHeight="1" x14ac:dyDescent="0.3">
      <c r="A19" s="85" t="s">
        <v>49</v>
      </c>
      <c r="B19" s="86">
        <v>1648</v>
      </c>
      <c r="C19" s="87">
        <v>3.3810676624</v>
      </c>
      <c r="D19" s="87">
        <v>4.2030188340999999</v>
      </c>
      <c r="E19" s="86">
        <v>1730</v>
      </c>
      <c r="F19" s="87">
        <v>3.2329801349</v>
      </c>
      <c r="G19" s="87">
        <v>3.972376626</v>
      </c>
      <c r="H19" s="86">
        <v>1905</v>
      </c>
      <c r="I19" s="87">
        <v>3.2883948145000002</v>
      </c>
      <c r="J19" s="88">
        <v>3.7768061731000002</v>
      </c>
    </row>
    <row r="20" spans="1:16" ht="18.899999999999999" customHeight="1" x14ac:dyDescent="0.25">
      <c r="A20" s="89" t="s">
        <v>29</v>
      </c>
      <c r="B20" s="90">
        <v>18493</v>
      </c>
      <c r="C20" s="91">
        <v>4.286949527</v>
      </c>
      <c r="D20" s="91">
        <v>4.4385302959999997</v>
      </c>
      <c r="E20" s="90">
        <v>17267</v>
      </c>
      <c r="F20" s="91">
        <v>3.6757615172000002</v>
      </c>
      <c r="G20" s="91">
        <v>3.913254309</v>
      </c>
      <c r="H20" s="90">
        <v>19347</v>
      </c>
      <c r="I20" s="91">
        <v>3.8442967423000001</v>
      </c>
      <c r="J20" s="92">
        <v>3.8442967423000001</v>
      </c>
      <c r="K20" s="93"/>
      <c r="L20" s="93"/>
    </row>
    <row r="21" spans="1:16" ht="18.899999999999999" customHeight="1" x14ac:dyDescent="0.25">
      <c r="A21" s="77" t="s">
        <v>418</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456</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466</v>
      </c>
      <c r="B1" s="61"/>
      <c r="C1" s="61"/>
      <c r="D1" s="61"/>
      <c r="E1" s="61"/>
      <c r="F1" s="61"/>
      <c r="G1" s="61"/>
      <c r="H1" s="61"/>
      <c r="I1" s="61"/>
      <c r="J1" s="61"/>
    </row>
    <row r="2" spans="1:16" s="62" customFormat="1" ht="18.899999999999999" customHeight="1" x14ac:dyDescent="0.3">
      <c r="A2" s="1" t="s">
        <v>439</v>
      </c>
      <c r="B2" s="63"/>
      <c r="C2" s="63"/>
      <c r="D2" s="63"/>
      <c r="E2" s="63"/>
      <c r="F2" s="63"/>
      <c r="G2" s="63"/>
      <c r="H2" s="63"/>
      <c r="I2" s="63"/>
      <c r="J2" s="63"/>
    </row>
    <row r="3" spans="1:16" s="66" customFormat="1" ht="54" customHeight="1" x14ac:dyDescent="0.3">
      <c r="A3" s="104" t="s">
        <v>454</v>
      </c>
      <c r="B3" s="64" t="s">
        <v>425</v>
      </c>
      <c r="C3" s="64" t="s">
        <v>431</v>
      </c>
      <c r="D3" s="64" t="s">
        <v>428</v>
      </c>
      <c r="E3" s="64" t="s">
        <v>426</v>
      </c>
      <c r="F3" s="64" t="s">
        <v>432</v>
      </c>
      <c r="G3" s="64" t="s">
        <v>429</v>
      </c>
      <c r="H3" s="64" t="s">
        <v>427</v>
      </c>
      <c r="I3" s="64" t="s">
        <v>459</v>
      </c>
      <c r="J3" s="64" t="s">
        <v>430</v>
      </c>
      <c r="O3" s="67"/>
      <c r="P3" s="67"/>
    </row>
    <row r="4" spans="1:16" s="62" customFormat="1" ht="18.899999999999999" customHeight="1" x14ac:dyDescent="0.3">
      <c r="A4" s="83" t="s">
        <v>374</v>
      </c>
      <c r="B4" s="69">
        <v>300</v>
      </c>
      <c r="C4" s="70">
        <v>5.9892194051000001</v>
      </c>
      <c r="D4" s="70">
        <v>5.7873455722999996</v>
      </c>
      <c r="E4" s="69">
        <v>252</v>
      </c>
      <c r="F4" s="70">
        <v>4.8064085447</v>
      </c>
      <c r="G4" s="70">
        <v>4.4719087860000002</v>
      </c>
      <c r="H4" s="69">
        <v>288</v>
      </c>
      <c r="I4" s="70">
        <v>5.3791557713999998</v>
      </c>
      <c r="J4" s="84">
        <v>4.8729453489000001</v>
      </c>
    </row>
    <row r="5" spans="1:16" s="62" customFormat="1" ht="18.899999999999999" customHeight="1" x14ac:dyDescent="0.3">
      <c r="A5" s="83" t="s">
        <v>359</v>
      </c>
      <c r="B5" s="69">
        <v>284</v>
      </c>
      <c r="C5" s="70">
        <v>4.6895640687000002</v>
      </c>
      <c r="D5" s="70">
        <v>4.5244541144000001</v>
      </c>
      <c r="E5" s="69">
        <v>197</v>
      </c>
      <c r="F5" s="70">
        <v>3.1939040207999998</v>
      </c>
      <c r="G5" s="70">
        <v>3.0906880381000001</v>
      </c>
      <c r="H5" s="69">
        <v>245</v>
      </c>
      <c r="I5" s="70">
        <v>3.90625</v>
      </c>
      <c r="J5" s="84">
        <v>3.5036939191999998</v>
      </c>
    </row>
    <row r="6" spans="1:16" s="62" customFormat="1" ht="18.899999999999999" customHeight="1" x14ac:dyDescent="0.3">
      <c r="A6" s="83" t="s">
        <v>392</v>
      </c>
      <c r="B6" s="69">
        <v>185</v>
      </c>
      <c r="C6" s="70">
        <v>5.8748809146000003</v>
      </c>
      <c r="D6" s="70">
        <v>6.0406598785999996</v>
      </c>
      <c r="E6" s="69">
        <v>163</v>
      </c>
      <c r="F6" s="70">
        <v>4.6974063400999997</v>
      </c>
      <c r="G6" s="70">
        <v>4.9284235094</v>
      </c>
      <c r="H6" s="69">
        <v>226</v>
      </c>
      <c r="I6" s="70">
        <v>5.5081647575000003</v>
      </c>
      <c r="J6" s="84">
        <v>5.3483509069000004</v>
      </c>
    </row>
    <row r="7" spans="1:16" s="62" customFormat="1" ht="18.899999999999999" customHeight="1" x14ac:dyDescent="0.3">
      <c r="A7" s="83" t="s">
        <v>360</v>
      </c>
      <c r="B7" s="69">
        <v>196</v>
      </c>
      <c r="C7" s="70">
        <v>4.5549616546999996</v>
      </c>
      <c r="D7" s="70">
        <v>4.2765080316999997</v>
      </c>
      <c r="E7" s="69">
        <v>143</v>
      </c>
      <c r="F7" s="70">
        <v>3.2790644348</v>
      </c>
      <c r="G7" s="70">
        <v>3.0012563462999999</v>
      </c>
      <c r="H7" s="69">
        <v>159</v>
      </c>
      <c r="I7" s="70">
        <v>3.5231553290000002</v>
      </c>
      <c r="J7" s="84">
        <v>3.2149216478999998</v>
      </c>
    </row>
    <row r="8" spans="1:16" s="62" customFormat="1" ht="18.899999999999999" customHeight="1" x14ac:dyDescent="0.3">
      <c r="A8" s="83" t="s">
        <v>361</v>
      </c>
      <c r="B8" s="69">
        <v>220</v>
      </c>
      <c r="C8" s="70">
        <v>5.2393427006</v>
      </c>
      <c r="D8" s="70">
        <v>4.9755349874999997</v>
      </c>
      <c r="E8" s="69">
        <v>138</v>
      </c>
      <c r="F8" s="70">
        <v>3.2732447817999999</v>
      </c>
      <c r="G8" s="70">
        <v>3.0671555367000001</v>
      </c>
      <c r="H8" s="69">
        <v>165</v>
      </c>
      <c r="I8" s="70">
        <v>3.8951841360000001</v>
      </c>
      <c r="J8" s="84">
        <v>3.4507468792</v>
      </c>
    </row>
    <row r="9" spans="1:16" s="62" customFormat="1" ht="18.899999999999999" customHeight="1" x14ac:dyDescent="0.3">
      <c r="A9" s="83" t="s">
        <v>373</v>
      </c>
      <c r="B9" s="69">
        <v>156</v>
      </c>
      <c r="C9" s="70">
        <v>5.9541984733</v>
      </c>
      <c r="D9" s="70">
        <v>6.4153980497000003</v>
      </c>
      <c r="E9" s="69">
        <v>146</v>
      </c>
      <c r="F9" s="70">
        <v>5.0519031141999999</v>
      </c>
      <c r="G9" s="70">
        <v>5.0967002775000001</v>
      </c>
      <c r="H9" s="69">
        <v>174</v>
      </c>
      <c r="I9" s="70">
        <v>5.3325160895000003</v>
      </c>
      <c r="J9" s="84">
        <v>4.8586762265000001</v>
      </c>
    </row>
    <row r="10" spans="1:16" s="62" customFormat="1" ht="18.899999999999999" customHeight="1" x14ac:dyDescent="0.3">
      <c r="A10" s="83" t="s">
        <v>362</v>
      </c>
      <c r="B10" s="69">
        <v>80</v>
      </c>
      <c r="C10" s="70">
        <v>3.3167495854000002</v>
      </c>
      <c r="D10" s="70">
        <v>3.608274062</v>
      </c>
      <c r="E10" s="69">
        <v>73</v>
      </c>
      <c r="F10" s="70">
        <v>3.0340814630000001</v>
      </c>
      <c r="G10" s="70">
        <v>3.2102201218999999</v>
      </c>
      <c r="H10" s="69">
        <v>80</v>
      </c>
      <c r="I10" s="70">
        <v>3.3684210526</v>
      </c>
      <c r="J10" s="84">
        <v>3.3461043094999998</v>
      </c>
    </row>
    <row r="11" spans="1:16" s="62" customFormat="1" ht="18.899999999999999" customHeight="1" x14ac:dyDescent="0.3">
      <c r="A11" s="83" t="s">
        <v>363</v>
      </c>
      <c r="B11" s="69">
        <v>198</v>
      </c>
      <c r="C11" s="70">
        <v>7.6388888889000004</v>
      </c>
      <c r="D11" s="70">
        <v>6.5644196967999999</v>
      </c>
      <c r="E11" s="69">
        <v>119</v>
      </c>
      <c r="F11" s="70">
        <v>4.6684974500000003</v>
      </c>
      <c r="G11" s="70">
        <v>4.0275487617000003</v>
      </c>
      <c r="H11" s="69">
        <v>120</v>
      </c>
      <c r="I11" s="70">
        <v>4.8602673146999997</v>
      </c>
      <c r="J11" s="84">
        <v>4.0003896445000002</v>
      </c>
    </row>
    <row r="12" spans="1:16" s="62" customFormat="1" ht="18.899999999999999" customHeight="1" x14ac:dyDescent="0.3">
      <c r="A12" s="83" t="s">
        <v>364</v>
      </c>
      <c r="B12" s="69">
        <v>229</v>
      </c>
      <c r="C12" s="70">
        <v>4.3330179753999998</v>
      </c>
      <c r="D12" s="70">
        <v>4.4582460380000004</v>
      </c>
      <c r="E12" s="69">
        <v>195</v>
      </c>
      <c r="F12" s="70">
        <v>3.5871964680000001</v>
      </c>
      <c r="G12" s="70">
        <v>3.7463329611999998</v>
      </c>
      <c r="H12" s="69">
        <v>216</v>
      </c>
      <c r="I12" s="70">
        <v>3.7981360998999998</v>
      </c>
      <c r="J12" s="84">
        <v>3.5878623826</v>
      </c>
    </row>
    <row r="13" spans="1:16" s="62" customFormat="1" ht="18.899999999999999" customHeight="1" x14ac:dyDescent="0.3">
      <c r="A13" s="83" t="s">
        <v>365</v>
      </c>
      <c r="B13" s="69">
        <v>335</v>
      </c>
      <c r="C13" s="70">
        <v>6.0491152039999996</v>
      </c>
      <c r="D13" s="70">
        <v>5.6593150716</v>
      </c>
      <c r="E13" s="69">
        <v>190</v>
      </c>
      <c r="F13" s="70">
        <v>3.4117435805</v>
      </c>
      <c r="G13" s="70">
        <v>3.2378097727999999</v>
      </c>
      <c r="H13" s="69">
        <v>200</v>
      </c>
      <c r="I13" s="70">
        <v>3.6010082823</v>
      </c>
      <c r="J13" s="84">
        <v>3.3277700479000001</v>
      </c>
    </row>
    <row r="14" spans="1:16" s="62" customFormat="1" ht="18.899999999999999" customHeight="1" x14ac:dyDescent="0.3">
      <c r="A14" s="83" t="s">
        <v>366</v>
      </c>
      <c r="B14" s="69">
        <v>225</v>
      </c>
      <c r="C14" s="70">
        <v>4.6748389778000004</v>
      </c>
      <c r="D14" s="70">
        <v>4.2857518737999998</v>
      </c>
      <c r="E14" s="69">
        <v>150</v>
      </c>
      <c r="F14" s="70">
        <v>3.1552376945999998</v>
      </c>
      <c r="G14" s="70">
        <v>2.9960330139</v>
      </c>
      <c r="H14" s="69">
        <v>184</v>
      </c>
      <c r="I14" s="70">
        <v>3.8606798154000002</v>
      </c>
      <c r="J14" s="84">
        <v>3.5391666244</v>
      </c>
    </row>
    <row r="15" spans="1:16" s="62" customFormat="1" ht="18.899999999999999" customHeight="1" x14ac:dyDescent="0.3">
      <c r="A15" s="83" t="s">
        <v>367</v>
      </c>
      <c r="B15" s="69">
        <v>149</v>
      </c>
      <c r="C15" s="70">
        <v>4.0511147362999997</v>
      </c>
      <c r="D15" s="70">
        <v>3.1873655484999999</v>
      </c>
      <c r="E15" s="69">
        <v>162</v>
      </c>
      <c r="F15" s="70">
        <v>4.2642800737000002</v>
      </c>
      <c r="G15" s="70">
        <v>3.3205934445</v>
      </c>
      <c r="H15" s="69">
        <v>176</v>
      </c>
      <c r="I15" s="70">
        <v>4.6883324454000004</v>
      </c>
      <c r="J15" s="84">
        <v>3.6038634085000001</v>
      </c>
    </row>
    <row r="16" spans="1:16" s="62" customFormat="1" ht="18.899999999999999" customHeight="1" x14ac:dyDescent="0.3">
      <c r="A16" s="83" t="s">
        <v>368</v>
      </c>
      <c r="B16" s="69">
        <v>95</v>
      </c>
      <c r="C16" s="70">
        <v>4.5045045044999998</v>
      </c>
      <c r="D16" s="70">
        <v>3.6665958064000002</v>
      </c>
      <c r="E16" s="69">
        <v>86</v>
      </c>
      <c r="F16" s="70">
        <v>3.9055404178000002</v>
      </c>
      <c r="G16" s="70">
        <v>3.2760790144</v>
      </c>
      <c r="H16" s="69">
        <v>73</v>
      </c>
      <c r="I16" s="70">
        <v>3.4032634033</v>
      </c>
      <c r="J16" s="84">
        <v>2.7960078774000001</v>
      </c>
    </row>
    <row r="17" spans="1:12" s="62" customFormat="1" ht="18.899999999999999" customHeight="1" x14ac:dyDescent="0.3">
      <c r="A17" s="83" t="s">
        <v>372</v>
      </c>
      <c r="B17" s="69">
        <v>186</v>
      </c>
      <c r="C17" s="70">
        <v>8.9985486211999994</v>
      </c>
      <c r="D17" s="70">
        <v>6.7026794803999996</v>
      </c>
      <c r="E17" s="69">
        <v>119</v>
      </c>
      <c r="F17" s="70">
        <v>5.3196244971000004</v>
      </c>
      <c r="G17" s="70">
        <v>4.3352251099999997</v>
      </c>
      <c r="H17" s="69">
        <v>131</v>
      </c>
      <c r="I17" s="70">
        <v>5.5792163542999997</v>
      </c>
      <c r="J17" s="84">
        <v>4.4946830743000001</v>
      </c>
    </row>
    <row r="18" spans="1:12" s="62" customFormat="1" ht="18.899999999999999" customHeight="1" x14ac:dyDescent="0.3">
      <c r="A18" s="83" t="s">
        <v>369</v>
      </c>
      <c r="B18" s="69">
        <v>93</v>
      </c>
      <c r="C18" s="70">
        <v>3.3818181817999999</v>
      </c>
      <c r="D18" s="70">
        <v>3.5182554237999999</v>
      </c>
      <c r="E18" s="69">
        <v>118</v>
      </c>
      <c r="F18" s="70">
        <v>4.1563930962000004</v>
      </c>
      <c r="G18" s="70">
        <v>4.2358005699000003</v>
      </c>
      <c r="H18" s="69">
        <v>126</v>
      </c>
      <c r="I18" s="70">
        <v>4.3358568478999997</v>
      </c>
      <c r="J18" s="84">
        <v>4.2589249880000004</v>
      </c>
    </row>
    <row r="19" spans="1:12" s="62" customFormat="1" ht="18.899999999999999" customHeight="1" x14ac:dyDescent="0.3">
      <c r="A19" s="83" t="s">
        <v>370</v>
      </c>
      <c r="B19" s="69">
        <v>94</v>
      </c>
      <c r="C19" s="70">
        <v>2.9596977330000001</v>
      </c>
      <c r="D19" s="70">
        <v>3.4280189500999998</v>
      </c>
      <c r="E19" s="69">
        <v>97</v>
      </c>
      <c r="F19" s="70">
        <v>3.1637312459000002</v>
      </c>
      <c r="G19" s="70">
        <v>3.6051955503999999</v>
      </c>
      <c r="H19" s="69">
        <v>95</v>
      </c>
      <c r="I19" s="70">
        <v>2.9724655819999999</v>
      </c>
      <c r="J19" s="84">
        <v>3.2323207872999999</v>
      </c>
    </row>
    <row r="20" spans="1:12" s="62" customFormat="1" ht="18.899999999999999" customHeight="1" x14ac:dyDescent="0.3">
      <c r="A20" s="83" t="s">
        <v>371</v>
      </c>
      <c r="B20" s="69">
        <v>227</v>
      </c>
      <c r="C20" s="70">
        <v>7.7633378933000001</v>
      </c>
      <c r="D20" s="70">
        <v>6.6350672441</v>
      </c>
      <c r="E20" s="69">
        <v>191</v>
      </c>
      <c r="F20" s="70">
        <v>5.6358807907999999</v>
      </c>
      <c r="G20" s="70">
        <v>4.9027424388999998</v>
      </c>
      <c r="H20" s="69">
        <v>209</v>
      </c>
      <c r="I20" s="70">
        <v>5.5807743658</v>
      </c>
      <c r="J20" s="84">
        <v>4.8910612024000004</v>
      </c>
    </row>
    <row r="21" spans="1:12" s="62" customFormat="1" ht="18.899999999999999" customHeight="1" x14ac:dyDescent="0.3">
      <c r="A21" s="85" t="s">
        <v>172</v>
      </c>
      <c r="B21" s="86">
        <v>3252</v>
      </c>
      <c r="C21" s="87">
        <v>5.1882578175000003</v>
      </c>
      <c r="D21" s="87">
        <v>5.3450113090000002</v>
      </c>
      <c r="E21" s="86">
        <v>2539</v>
      </c>
      <c r="F21" s="87">
        <v>3.9307056383000001</v>
      </c>
      <c r="G21" s="87">
        <v>4.1263881926000003</v>
      </c>
      <c r="H21" s="86">
        <v>2867</v>
      </c>
      <c r="I21" s="87">
        <v>4.2992532166000004</v>
      </c>
      <c r="J21" s="88">
        <v>4.3416789454</v>
      </c>
    </row>
    <row r="22" spans="1:12" ht="18.899999999999999" customHeight="1" x14ac:dyDescent="0.25">
      <c r="A22" s="89" t="s">
        <v>29</v>
      </c>
      <c r="B22" s="90">
        <v>18493</v>
      </c>
      <c r="C22" s="91">
        <v>4.286949527</v>
      </c>
      <c r="D22" s="91">
        <v>4.4385302959999997</v>
      </c>
      <c r="E22" s="90">
        <v>17267</v>
      </c>
      <c r="F22" s="91">
        <v>3.6757615172000002</v>
      </c>
      <c r="G22" s="91">
        <v>3.913254309</v>
      </c>
      <c r="H22" s="90">
        <v>19347</v>
      </c>
      <c r="I22" s="91">
        <v>3.8442967423000001</v>
      </c>
      <c r="J22" s="92">
        <v>3.8442967423000001</v>
      </c>
      <c r="K22" s="93"/>
      <c r="L22" s="93"/>
    </row>
    <row r="23" spans="1:12" ht="18.899999999999999" customHeight="1" x14ac:dyDescent="0.25">
      <c r="A23" s="77" t="s">
        <v>418</v>
      </c>
    </row>
    <row r="25" spans="1:12" ht="15.6" x14ac:dyDescent="0.3">
      <c r="A25" s="122" t="s">
        <v>456</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467</v>
      </c>
      <c r="B1" s="61"/>
      <c r="C1" s="61"/>
      <c r="D1" s="61"/>
      <c r="E1" s="61"/>
      <c r="F1" s="61"/>
      <c r="G1" s="61"/>
      <c r="H1" s="61"/>
      <c r="I1" s="61"/>
      <c r="J1" s="61"/>
    </row>
    <row r="2" spans="1:16" s="62" customFormat="1" ht="18.899999999999999" customHeight="1" x14ac:dyDescent="0.3">
      <c r="A2" s="1" t="s">
        <v>439</v>
      </c>
      <c r="B2" s="63"/>
      <c r="C2" s="63"/>
      <c r="D2" s="63"/>
      <c r="E2" s="63"/>
      <c r="F2" s="63"/>
      <c r="G2" s="63"/>
      <c r="H2" s="63"/>
      <c r="I2" s="63"/>
      <c r="J2" s="63"/>
    </row>
    <row r="3" spans="1:16" s="66" customFormat="1" ht="54" customHeight="1" x14ac:dyDescent="0.3">
      <c r="A3" s="104" t="s">
        <v>454</v>
      </c>
      <c r="B3" s="64" t="s">
        <v>425</v>
      </c>
      <c r="C3" s="64" t="s">
        <v>431</v>
      </c>
      <c r="D3" s="64" t="s">
        <v>428</v>
      </c>
      <c r="E3" s="64" t="s">
        <v>426</v>
      </c>
      <c r="F3" s="64" t="s">
        <v>432</v>
      </c>
      <c r="G3" s="64" t="s">
        <v>429</v>
      </c>
      <c r="H3" s="64" t="s">
        <v>427</v>
      </c>
      <c r="I3" s="64" t="s">
        <v>459</v>
      </c>
      <c r="J3" s="64" t="s">
        <v>430</v>
      </c>
      <c r="O3" s="67"/>
      <c r="P3" s="67"/>
    </row>
    <row r="4" spans="1:16" s="62" customFormat="1" ht="56.25" customHeight="1" x14ac:dyDescent="0.3">
      <c r="A4" s="94" t="s">
        <v>385</v>
      </c>
      <c r="B4" s="69">
        <v>101</v>
      </c>
      <c r="C4" s="70">
        <v>3.2165605095999998</v>
      </c>
      <c r="D4" s="70">
        <v>3.9808172958000001</v>
      </c>
      <c r="E4" s="69">
        <v>101</v>
      </c>
      <c r="F4" s="70">
        <v>3.1105635972000001</v>
      </c>
      <c r="G4" s="70">
        <v>3.6038494091</v>
      </c>
      <c r="H4" s="69">
        <v>97</v>
      </c>
      <c r="I4" s="70">
        <v>3.0522341095000001</v>
      </c>
      <c r="J4" s="84">
        <v>3.2811822568000002</v>
      </c>
    </row>
    <row r="5" spans="1:16" s="62" customFormat="1" ht="56.25" customHeight="1" x14ac:dyDescent="0.3">
      <c r="A5" s="94" t="s">
        <v>375</v>
      </c>
      <c r="B5" s="69" t="s">
        <v>435</v>
      </c>
      <c r="C5" s="70" t="s">
        <v>435</v>
      </c>
      <c r="D5" s="70" t="s">
        <v>435</v>
      </c>
      <c r="E5" s="69">
        <v>9</v>
      </c>
      <c r="F5" s="70">
        <v>3.125</v>
      </c>
      <c r="G5" s="70">
        <v>5.5396474566</v>
      </c>
      <c r="H5" s="69" t="s">
        <v>435</v>
      </c>
      <c r="I5" s="70" t="s">
        <v>435</v>
      </c>
      <c r="J5" s="84" t="s">
        <v>435</v>
      </c>
    </row>
    <row r="6" spans="1:16" s="62" customFormat="1" ht="56.25" customHeight="1" x14ac:dyDescent="0.3">
      <c r="A6" s="94" t="s">
        <v>386</v>
      </c>
      <c r="B6" s="69">
        <v>81</v>
      </c>
      <c r="C6" s="70">
        <v>2.7036048064</v>
      </c>
      <c r="D6" s="70">
        <v>4.6884807109000004</v>
      </c>
      <c r="E6" s="69">
        <v>102</v>
      </c>
      <c r="F6" s="70">
        <v>2.9352517986</v>
      </c>
      <c r="G6" s="70">
        <v>4.6525981754999997</v>
      </c>
      <c r="H6" s="69">
        <v>70</v>
      </c>
      <c r="I6" s="70">
        <v>1.989766913</v>
      </c>
      <c r="J6" s="84">
        <v>2.8884964724</v>
      </c>
    </row>
    <row r="7" spans="1:16" s="62" customFormat="1" ht="56.25" customHeight="1" x14ac:dyDescent="0.3">
      <c r="A7" s="94" t="s">
        <v>384</v>
      </c>
      <c r="B7" s="69">
        <v>85</v>
      </c>
      <c r="C7" s="70">
        <v>2.6796973517999998</v>
      </c>
      <c r="D7" s="70">
        <v>3.6860708415999999</v>
      </c>
      <c r="E7" s="69">
        <v>77</v>
      </c>
      <c r="F7" s="70">
        <v>2.3234761616999999</v>
      </c>
      <c r="G7" s="70">
        <v>2.9293228235000002</v>
      </c>
      <c r="H7" s="69">
        <v>91</v>
      </c>
      <c r="I7" s="70">
        <v>2.6171987345000001</v>
      </c>
      <c r="J7" s="84">
        <v>3.0113229669999999</v>
      </c>
    </row>
    <row r="8" spans="1:16" s="62" customFormat="1" ht="56.25" customHeight="1" x14ac:dyDescent="0.3">
      <c r="A8" s="94" t="s">
        <v>389</v>
      </c>
      <c r="B8" s="69" t="s">
        <v>435</v>
      </c>
      <c r="C8" s="70" t="s">
        <v>435</v>
      </c>
      <c r="D8" s="70" t="s">
        <v>435</v>
      </c>
      <c r="E8" s="69">
        <v>10</v>
      </c>
      <c r="F8" s="70">
        <v>3.4602076125000001</v>
      </c>
      <c r="G8" s="70">
        <v>4.8733028885999996</v>
      </c>
      <c r="H8" s="69">
        <v>14</v>
      </c>
      <c r="I8" s="70">
        <v>3.9106145251000002</v>
      </c>
      <c r="J8" s="84">
        <v>5.1186033688999997</v>
      </c>
    </row>
    <row r="9" spans="1:16" s="62" customFormat="1" ht="56.25" customHeight="1" x14ac:dyDescent="0.3">
      <c r="A9" s="94" t="s">
        <v>390</v>
      </c>
      <c r="B9" s="69">
        <v>7</v>
      </c>
      <c r="C9" s="70">
        <v>1.9830028329</v>
      </c>
      <c r="D9" s="70">
        <v>2.8659428255999999</v>
      </c>
      <c r="E9" s="69" t="s">
        <v>435</v>
      </c>
      <c r="F9" s="70" t="s">
        <v>435</v>
      </c>
      <c r="G9" s="70" t="s">
        <v>435</v>
      </c>
      <c r="H9" s="69">
        <v>11</v>
      </c>
      <c r="I9" s="70">
        <v>3.0898876404000002</v>
      </c>
      <c r="J9" s="84">
        <v>3.7300912130000001</v>
      </c>
    </row>
    <row r="10" spans="1:16" s="62" customFormat="1" ht="56.25" customHeight="1" x14ac:dyDescent="0.3">
      <c r="A10" s="94" t="s">
        <v>391</v>
      </c>
      <c r="B10" s="69">
        <v>7</v>
      </c>
      <c r="C10" s="70">
        <v>2.0710059171999999</v>
      </c>
      <c r="D10" s="70">
        <v>3.1094305170999998</v>
      </c>
      <c r="E10" s="69">
        <v>12</v>
      </c>
      <c r="F10" s="70">
        <v>2.9776674937999998</v>
      </c>
      <c r="G10" s="70">
        <v>4.3607635557000002</v>
      </c>
      <c r="H10" s="69">
        <v>16</v>
      </c>
      <c r="I10" s="70">
        <v>4.1343669251000001</v>
      </c>
      <c r="J10" s="84">
        <v>5.7041500078</v>
      </c>
    </row>
    <row r="11" spans="1:16" s="62" customFormat="1" ht="56.25" customHeight="1" x14ac:dyDescent="0.3">
      <c r="A11" s="94" t="s">
        <v>378</v>
      </c>
      <c r="B11" s="69">
        <v>29</v>
      </c>
      <c r="C11" s="70">
        <v>4.2459736457000004</v>
      </c>
      <c r="D11" s="70">
        <v>6.3968113539999996</v>
      </c>
      <c r="E11" s="69">
        <v>30</v>
      </c>
      <c r="F11" s="70">
        <v>3.4924330616999999</v>
      </c>
      <c r="G11" s="70">
        <v>5.5030030701000001</v>
      </c>
      <c r="H11" s="69">
        <v>27</v>
      </c>
      <c r="I11" s="70">
        <v>2.7027027026999999</v>
      </c>
      <c r="J11" s="84">
        <v>3.9926365053000001</v>
      </c>
    </row>
    <row r="12" spans="1:16" s="62" customFormat="1" ht="56.25" customHeight="1" x14ac:dyDescent="0.3">
      <c r="A12" s="94" t="s">
        <v>379</v>
      </c>
      <c r="B12" s="69">
        <v>21</v>
      </c>
      <c r="C12" s="70">
        <v>2.4</v>
      </c>
      <c r="D12" s="70">
        <v>3.7139031579999999</v>
      </c>
      <c r="E12" s="69">
        <v>37</v>
      </c>
      <c r="F12" s="70">
        <v>3.5037878787999999</v>
      </c>
      <c r="G12" s="70">
        <v>5.5446978574000001</v>
      </c>
      <c r="H12" s="69">
        <v>35</v>
      </c>
      <c r="I12" s="70">
        <v>2.8294260307000001</v>
      </c>
      <c r="J12" s="84">
        <v>4.1004145450999996</v>
      </c>
    </row>
    <row r="13" spans="1:16" s="62" customFormat="1" ht="56.25" customHeight="1" x14ac:dyDescent="0.3">
      <c r="A13" s="94" t="s">
        <v>387</v>
      </c>
      <c r="B13" s="69">
        <v>19</v>
      </c>
      <c r="C13" s="70">
        <v>3.0351437699999999</v>
      </c>
      <c r="D13" s="70">
        <v>4.7051430573999999</v>
      </c>
      <c r="E13" s="69">
        <v>16</v>
      </c>
      <c r="F13" s="70">
        <v>2.2191400832000001</v>
      </c>
      <c r="G13" s="70">
        <v>3.5867956365999998</v>
      </c>
      <c r="H13" s="69">
        <v>24</v>
      </c>
      <c r="I13" s="70">
        <v>2.8811524610000001</v>
      </c>
      <c r="J13" s="84">
        <v>4.3691544872000003</v>
      </c>
    </row>
    <row r="14" spans="1:16" s="62" customFormat="1" ht="56.25" customHeight="1" x14ac:dyDescent="0.3">
      <c r="A14" s="94" t="s">
        <v>388</v>
      </c>
      <c r="B14" s="69">
        <v>11</v>
      </c>
      <c r="C14" s="70">
        <v>1.9607843137000001</v>
      </c>
      <c r="D14" s="70">
        <v>2.4547791218000001</v>
      </c>
      <c r="E14" s="69">
        <v>17</v>
      </c>
      <c r="F14" s="70">
        <v>2.5487256372</v>
      </c>
      <c r="G14" s="70">
        <v>3.3840702512999998</v>
      </c>
      <c r="H14" s="69">
        <v>18</v>
      </c>
      <c r="I14" s="70">
        <v>2.2929936305999998</v>
      </c>
      <c r="J14" s="84">
        <v>3.0462597447999999</v>
      </c>
    </row>
    <row r="15" spans="1:16" s="62" customFormat="1" ht="56.25" customHeight="1" x14ac:dyDescent="0.3">
      <c r="A15" s="94" t="s">
        <v>380</v>
      </c>
      <c r="B15" s="69">
        <v>8</v>
      </c>
      <c r="C15" s="70">
        <v>1.8181818182</v>
      </c>
      <c r="D15" s="70">
        <v>2.6526984542999998</v>
      </c>
      <c r="E15" s="69" t="s">
        <v>435</v>
      </c>
      <c r="F15" s="70" t="s">
        <v>435</v>
      </c>
      <c r="G15" s="70" t="s">
        <v>435</v>
      </c>
      <c r="H15" s="69">
        <v>10</v>
      </c>
      <c r="I15" s="70">
        <v>1.6611295681</v>
      </c>
      <c r="J15" s="84">
        <v>2.5020879698999998</v>
      </c>
    </row>
    <row r="16" spans="1:16" s="62" customFormat="1" ht="56.25" customHeight="1" x14ac:dyDescent="0.3">
      <c r="A16" s="94" t="s">
        <v>383</v>
      </c>
      <c r="B16" s="69" t="s">
        <v>435</v>
      </c>
      <c r="C16" s="70" t="s">
        <v>435</v>
      </c>
      <c r="D16" s="70" t="s">
        <v>435</v>
      </c>
      <c r="E16" s="69">
        <v>6</v>
      </c>
      <c r="F16" s="70">
        <v>2.3809523810000002</v>
      </c>
      <c r="G16" s="70">
        <v>3.7804349840000002</v>
      </c>
      <c r="H16" s="69" t="s">
        <v>435</v>
      </c>
      <c r="I16" s="70" t="s">
        <v>435</v>
      </c>
      <c r="J16" s="84" t="s">
        <v>435</v>
      </c>
    </row>
    <row r="17" spans="1:12" s="62" customFormat="1" ht="56.25" customHeight="1" x14ac:dyDescent="0.3">
      <c r="A17" s="94" t="s">
        <v>382</v>
      </c>
      <c r="B17" s="69">
        <v>21</v>
      </c>
      <c r="C17" s="70">
        <v>2.1875</v>
      </c>
      <c r="D17" s="70">
        <v>3.4110084281000002</v>
      </c>
      <c r="E17" s="69">
        <v>27</v>
      </c>
      <c r="F17" s="70">
        <v>2.2823330516000002</v>
      </c>
      <c r="G17" s="70">
        <v>3.5379538753999999</v>
      </c>
      <c r="H17" s="69">
        <v>54</v>
      </c>
      <c r="I17" s="70">
        <v>3.8243626061999998</v>
      </c>
      <c r="J17" s="84">
        <v>5.5460431998999997</v>
      </c>
    </row>
    <row r="18" spans="1:12" s="62" customFormat="1" ht="56.25" customHeight="1" x14ac:dyDescent="0.3">
      <c r="A18" s="94" t="s">
        <v>381</v>
      </c>
      <c r="B18" s="69">
        <v>9</v>
      </c>
      <c r="C18" s="70">
        <v>1.8672199169999999</v>
      </c>
      <c r="D18" s="70">
        <v>2.9230500897999998</v>
      </c>
      <c r="E18" s="69">
        <v>16</v>
      </c>
      <c r="F18" s="70">
        <v>2.9357798165000002</v>
      </c>
      <c r="G18" s="70">
        <v>4.6210973638999997</v>
      </c>
      <c r="H18" s="69">
        <v>16</v>
      </c>
      <c r="I18" s="70">
        <v>2.5196850394000001</v>
      </c>
      <c r="J18" s="84">
        <v>3.7035472194999999</v>
      </c>
    </row>
    <row r="19" spans="1:12" s="62" customFormat="1" ht="18.600000000000001" customHeight="1" x14ac:dyDescent="0.3">
      <c r="A19" s="85" t="s">
        <v>170</v>
      </c>
      <c r="B19" s="86">
        <v>409</v>
      </c>
      <c r="C19" s="87">
        <v>2.6596436468000002</v>
      </c>
      <c r="D19" s="87">
        <v>4.2058916746000001</v>
      </c>
      <c r="E19" s="86">
        <v>469</v>
      </c>
      <c r="F19" s="87">
        <v>2.7323041072000001</v>
      </c>
      <c r="G19" s="87">
        <v>4.2451233641000004</v>
      </c>
      <c r="H19" s="86">
        <v>495</v>
      </c>
      <c r="I19" s="87">
        <v>2.6976946973000002</v>
      </c>
      <c r="J19" s="88">
        <v>4.0093436977000003</v>
      </c>
    </row>
    <row r="20" spans="1:12" ht="18.899999999999999" customHeight="1" x14ac:dyDescent="0.25">
      <c r="A20" s="89" t="s">
        <v>29</v>
      </c>
      <c r="B20" s="90">
        <v>18493</v>
      </c>
      <c r="C20" s="91">
        <v>4.286949527</v>
      </c>
      <c r="D20" s="91">
        <v>4.4385302959999997</v>
      </c>
      <c r="E20" s="90">
        <v>17267</v>
      </c>
      <c r="F20" s="91">
        <v>3.6757615172000002</v>
      </c>
      <c r="G20" s="91">
        <v>3.913254309</v>
      </c>
      <c r="H20" s="90">
        <v>19347</v>
      </c>
      <c r="I20" s="91">
        <v>3.8442967423000001</v>
      </c>
      <c r="J20" s="92">
        <v>3.8442967423000001</v>
      </c>
      <c r="K20" s="93"/>
      <c r="L20" s="93"/>
    </row>
    <row r="21" spans="1:12" ht="18.899999999999999" customHeight="1" x14ac:dyDescent="0.25">
      <c r="A21" s="77" t="s">
        <v>418</v>
      </c>
    </row>
    <row r="23" spans="1:12" ht="15.6" x14ac:dyDescent="0.3">
      <c r="A23" s="122" t="s">
        <v>456</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53"/>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440</v>
      </c>
      <c r="B1" s="61"/>
      <c r="C1" s="61"/>
      <c r="D1" s="61"/>
      <c r="E1" s="61"/>
    </row>
    <row r="2" spans="1:8" s="62" customFormat="1" ht="18.899999999999999" customHeight="1" x14ac:dyDescent="0.3">
      <c r="A2" s="1" t="s">
        <v>449</v>
      </c>
      <c r="B2" s="63"/>
      <c r="C2" s="63"/>
      <c r="D2" s="63"/>
      <c r="E2" s="95"/>
    </row>
    <row r="3" spans="1:8" ht="31.2" x14ac:dyDescent="0.25">
      <c r="A3" s="81" t="s">
        <v>30</v>
      </c>
      <c r="B3" s="64" t="s">
        <v>428</v>
      </c>
      <c r="C3" s="64" t="s">
        <v>429</v>
      </c>
      <c r="D3" s="65" t="s">
        <v>430</v>
      </c>
      <c r="H3" s="79"/>
    </row>
    <row r="4" spans="1:8" ht="18.899999999999999" customHeight="1" x14ac:dyDescent="0.25">
      <c r="A4" s="83" t="s">
        <v>177</v>
      </c>
      <c r="B4" s="100">
        <v>4.5196080405999997</v>
      </c>
      <c r="C4" s="100">
        <v>3.8692179356</v>
      </c>
      <c r="D4" s="100">
        <v>3.6526021151000001</v>
      </c>
      <c r="F4" s="41"/>
      <c r="G4" s="42"/>
      <c r="H4" s="42"/>
    </row>
    <row r="5" spans="1:8" ht="18.899999999999999" customHeight="1" x14ac:dyDescent="0.25">
      <c r="A5" s="83" t="s">
        <v>33</v>
      </c>
      <c r="B5" s="100">
        <v>4.1636043008000003</v>
      </c>
      <c r="C5" s="100">
        <v>3.5433222902999999</v>
      </c>
      <c r="D5" s="100">
        <v>3.6084415964000001</v>
      </c>
      <c r="F5" s="59"/>
      <c r="G5" s="58"/>
      <c r="H5" s="58"/>
    </row>
    <row r="6" spans="1:8" ht="18.899999999999999" customHeight="1" x14ac:dyDescent="0.25">
      <c r="A6" s="83" t="s">
        <v>32</v>
      </c>
      <c r="B6" s="100">
        <v>4.4820992890999998</v>
      </c>
      <c r="C6" s="100">
        <v>3.571037655</v>
      </c>
      <c r="D6" s="100">
        <v>3.4442281823999998</v>
      </c>
      <c r="F6" s="59"/>
      <c r="G6" s="58"/>
      <c r="H6" s="58"/>
    </row>
    <row r="7" spans="1:8" ht="18.899999999999999" customHeight="1" x14ac:dyDescent="0.25">
      <c r="A7" s="83" t="s">
        <v>31</v>
      </c>
      <c r="B7" s="100">
        <v>4.7975989864999997</v>
      </c>
      <c r="C7" s="100">
        <v>3.9727344795000001</v>
      </c>
      <c r="D7" s="100">
        <v>3.6123436925000001</v>
      </c>
      <c r="F7" s="59"/>
      <c r="G7" s="58"/>
      <c r="H7" s="58"/>
    </row>
    <row r="8" spans="1:8" ht="18.899999999999999" customHeight="1" x14ac:dyDescent="0.25">
      <c r="A8" s="83" t="s">
        <v>176</v>
      </c>
      <c r="B8" s="100">
        <v>4.3204664751999999</v>
      </c>
      <c r="C8" s="100">
        <v>3.5977694338999999</v>
      </c>
      <c r="D8" s="100">
        <v>3.4578827040000002</v>
      </c>
      <c r="F8" s="59"/>
      <c r="G8" s="58"/>
      <c r="H8" s="58"/>
    </row>
    <row r="9" spans="1:8" ht="18.899999999999999" customHeight="1" x14ac:dyDescent="0.25">
      <c r="A9" s="83" t="s">
        <v>175</v>
      </c>
      <c r="B9" s="100">
        <v>5.2845860082999998</v>
      </c>
      <c r="C9" s="100">
        <v>4.6424187165999999</v>
      </c>
      <c r="D9" s="100">
        <v>4.4658685233000002</v>
      </c>
      <c r="F9" s="51"/>
      <c r="G9" s="50"/>
    </row>
    <row r="10" spans="1:8" ht="18.899999999999999" customHeight="1" x14ac:dyDescent="0.25">
      <c r="A10" s="83" t="s">
        <v>36</v>
      </c>
      <c r="B10" s="100">
        <v>4.8377320944999997</v>
      </c>
      <c r="C10" s="100">
        <v>4.3653929677000001</v>
      </c>
      <c r="D10" s="100">
        <v>4.3264522579999998</v>
      </c>
      <c r="F10" s="59"/>
      <c r="G10" s="58"/>
      <c r="H10" s="58"/>
    </row>
    <row r="11" spans="1:8" ht="18.899999999999999" customHeight="1" x14ac:dyDescent="0.25">
      <c r="A11" s="83" t="s">
        <v>35</v>
      </c>
      <c r="B11" s="100">
        <v>4.7250096756</v>
      </c>
      <c r="C11" s="100">
        <v>4.3604700314000002</v>
      </c>
      <c r="D11" s="100">
        <v>3.9746230455</v>
      </c>
      <c r="F11" s="59"/>
      <c r="G11" s="58"/>
      <c r="H11" s="58"/>
    </row>
    <row r="12" spans="1:8" ht="18.899999999999999" customHeight="1" x14ac:dyDescent="0.25">
      <c r="A12" s="83" t="s">
        <v>34</v>
      </c>
      <c r="B12" s="100">
        <v>4.8642758521999996</v>
      </c>
      <c r="C12" s="100">
        <v>4.1804951435</v>
      </c>
      <c r="D12" s="100">
        <v>4.2855659555000001</v>
      </c>
      <c r="F12" s="59"/>
      <c r="G12" s="58"/>
      <c r="H12" s="58"/>
    </row>
    <row r="13" spans="1:8" ht="18.899999999999999" customHeight="1" x14ac:dyDescent="0.25">
      <c r="A13" s="83" t="s">
        <v>178</v>
      </c>
      <c r="B13" s="100">
        <v>5.1138245046000002</v>
      </c>
      <c r="C13" s="100">
        <v>4.3594381240000004</v>
      </c>
      <c r="D13" s="100">
        <v>4.6725955132000001</v>
      </c>
      <c r="F13" s="59"/>
      <c r="G13" s="58"/>
      <c r="H13" s="58"/>
    </row>
    <row r="14" spans="1:8" ht="18.899999999999999" customHeight="1" x14ac:dyDescent="0.25">
      <c r="A14" s="83" t="s">
        <v>154</v>
      </c>
      <c r="B14" s="100">
        <v>3.8317061131000001</v>
      </c>
      <c r="C14" s="100">
        <v>4.1023285056000001</v>
      </c>
      <c r="D14" s="100">
        <v>5.9788804579999999</v>
      </c>
      <c r="H14" s="79"/>
    </row>
    <row r="15" spans="1:8" ht="18.899999999999999" customHeight="1" x14ac:dyDescent="0.25">
      <c r="A15" s="77" t="s">
        <v>418</v>
      </c>
    </row>
    <row r="16" spans="1:8" ht="18.899999999999999" customHeight="1" x14ac:dyDescent="0.25">
      <c r="B16" s="79"/>
      <c r="H16" s="79"/>
    </row>
    <row r="17" spans="1:8" s="62" customFormat="1" ht="18.899999999999999" customHeight="1" x14ac:dyDescent="0.3">
      <c r="A17" s="122" t="s">
        <v>456</v>
      </c>
    </row>
    <row r="18" spans="1:8" s="62" customFormat="1" ht="18.899999999999999" customHeight="1" x14ac:dyDescent="0.3">
      <c r="A18" s="98"/>
    </row>
    <row r="19" spans="1:8" ht="18.899999999999999" customHeight="1" x14ac:dyDescent="0.25">
      <c r="B19" s="79"/>
      <c r="H19" s="79"/>
    </row>
    <row r="20" spans="1:8" ht="18.899999999999999" customHeight="1" x14ac:dyDescent="0.25">
      <c r="B20" s="79"/>
      <c r="H20" s="79"/>
    </row>
    <row r="21" spans="1:8" ht="18.899999999999999" customHeight="1" x14ac:dyDescent="0.25">
      <c r="B21" s="79"/>
      <c r="H21" s="79"/>
    </row>
    <row r="22" spans="1:8" ht="18.899999999999999" customHeight="1" x14ac:dyDescent="0.25">
      <c r="B22" s="79"/>
      <c r="H22" s="79"/>
    </row>
    <row r="23" spans="1:8" ht="18.899999999999999" customHeight="1" x14ac:dyDescent="0.25">
      <c r="B23" s="79"/>
      <c r="H23" s="79"/>
    </row>
    <row r="24" spans="1:8" ht="18.899999999999999" customHeight="1" x14ac:dyDescent="0.25">
      <c r="B24" s="79"/>
      <c r="H24" s="79"/>
    </row>
    <row r="25" spans="1:8" ht="18.899999999999999" customHeight="1" x14ac:dyDescent="0.25">
      <c r="B25" s="79"/>
      <c r="H25" s="79"/>
    </row>
    <row r="26" spans="1:8" ht="18.899999999999999" customHeight="1" x14ac:dyDescent="0.25">
      <c r="B26" s="79"/>
      <c r="H26" s="79"/>
    </row>
    <row r="27" spans="1:8" ht="18.899999999999999" customHeight="1" x14ac:dyDescent="0.25">
      <c r="B27" s="79"/>
      <c r="H27" s="79"/>
    </row>
    <row r="28" spans="1:8" ht="18.899999999999999" customHeight="1" x14ac:dyDescent="0.25">
      <c r="B28" s="79"/>
      <c r="H28" s="79"/>
    </row>
    <row r="29" spans="1:8" ht="18.899999999999999" customHeight="1" x14ac:dyDescent="0.25">
      <c r="B29" s="79"/>
      <c r="D29" s="78"/>
      <c r="H29" s="79"/>
    </row>
    <row r="30" spans="1:8" x14ac:dyDescent="0.25">
      <c r="B30" s="79"/>
      <c r="D30" s="78"/>
      <c r="H30" s="79"/>
    </row>
    <row r="32" spans="1:8"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C9721E-D4F4-4407-BD0C-AF370DECE379}">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457</v>
      </c>
      <c r="B1" s="96"/>
      <c r="C1" s="97"/>
      <c r="D1" s="97"/>
    </row>
    <row r="2" spans="1:8" s="62" customFormat="1" ht="18.899999999999999" customHeight="1" x14ac:dyDescent="0.3">
      <c r="A2" s="81" t="s">
        <v>284</v>
      </c>
      <c r="B2" s="82" t="s">
        <v>283</v>
      </c>
      <c r="C2" s="98"/>
      <c r="D2" s="97"/>
      <c r="E2" s="98"/>
    </row>
    <row r="3" spans="1:8" ht="18.899999999999999" customHeight="1" x14ac:dyDescent="0.25">
      <c r="A3" s="83" t="s">
        <v>273</v>
      </c>
      <c r="B3" s="99">
        <v>0.75455709500000001</v>
      </c>
      <c r="H3" s="79"/>
    </row>
    <row r="4" spans="1:8" ht="18.899999999999999" customHeight="1" x14ac:dyDescent="0.25">
      <c r="A4" s="83" t="s">
        <v>274</v>
      </c>
      <c r="B4" s="99">
        <v>0.85371989029999995</v>
      </c>
      <c r="H4" s="79"/>
    </row>
    <row r="5" spans="1:8" ht="18.899999999999999" customHeight="1" x14ac:dyDescent="0.25">
      <c r="A5" s="83" t="s">
        <v>275</v>
      </c>
      <c r="B5" s="99">
        <v>0.49994550589999998</v>
      </c>
      <c r="H5" s="79"/>
    </row>
    <row r="6" spans="1:8" ht="18.899999999999999" customHeight="1" x14ac:dyDescent="0.25">
      <c r="A6" s="83" t="s">
        <v>279</v>
      </c>
      <c r="B6" s="99">
        <v>0.72594593169999999</v>
      </c>
      <c r="H6" s="79"/>
    </row>
    <row r="7" spans="1:8" ht="18.899999999999999" customHeight="1" x14ac:dyDescent="0.25">
      <c r="A7" s="83" t="s">
        <v>280</v>
      </c>
      <c r="B7" s="99">
        <v>0.73973947920000005</v>
      </c>
      <c r="H7" s="79"/>
    </row>
    <row r="8" spans="1:8" ht="18.899999999999999" customHeight="1" x14ac:dyDescent="0.25">
      <c r="A8" s="83" t="s">
        <v>276</v>
      </c>
      <c r="B8" s="99">
        <v>0.67079642579999998</v>
      </c>
      <c r="H8" s="79"/>
    </row>
    <row r="9" spans="1:8" ht="18.899999999999999" customHeight="1" x14ac:dyDescent="0.25">
      <c r="A9" s="83" t="s">
        <v>277</v>
      </c>
      <c r="B9" s="99">
        <v>0.23500922639999999</v>
      </c>
      <c r="H9" s="79"/>
    </row>
    <row r="10" spans="1:8" ht="18.899999999999999" customHeight="1" x14ac:dyDescent="0.25">
      <c r="A10" s="83" t="s">
        <v>278</v>
      </c>
      <c r="B10" s="99">
        <v>0.5589864403</v>
      </c>
      <c r="H10" s="79"/>
    </row>
    <row r="11" spans="1:8" ht="18.899999999999999" customHeight="1" x14ac:dyDescent="0.25">
      <c r="A11" s="83" t="s">
        <v>281</v>
      </c>
      <c r="B11" s="99">
        <v>0.58787171220000001</v>
      </c>
      <c r="H11" s="79"/>
    </row>
    <row r="12" spans="1:8" ht="18.899999999999999" customHeight="1" x14ac:dyDescent="0.25">
      <c r="A12" s="83" t="s">
        <v>282</v>
      </c>
      <c r="B12" s="99">
        <v>0.2082009833</v>
      </c>
      <c r="H12" s="79"/>
    </row>
    <row r="13" spans="1:8" ht="18.899999999999999" customHeight="1" x14ac:dyDescent="0.25">
      <c r="A13" s="77" t="s">
        <v>458</v>
      </c>
      <c r="B13" s="79"/>
    </row>
    <row r="15" spans="1:8" ht="15.6" x14ac:dyDescent="0.3">
      <c r="A15" s="122" t="s">
        <v>456</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RHA-Chapter4-osteroporosis-prev-rates</dc:title>
  <dc:creator>rodm</dc:creator>
  <cp:lastModifiedBy>Lindsey Dahl</cp:lastModifiedBy>
  <cp:lastPrinted>2024-06-05T19:11:10Z</cp:lastPrinted>
  <dcterms:created xsi:type="dcterms:W3CDTF">2012-06-19T01:21:24Z</dcterms:created>
  <dcterms:modified xsi:type="dcterms:W3CDTF">2025-12-04T19:06:14Z</dcterms:modified>
</cp:coreProperties>
</file>